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FUTAMI2/Documents/2025年日本衛生動物学会大会事務局 20241028~/要旨集/"/>
    </mc:Choice>
  </mc:AlternateContent>
  <xr:revisionPtr revIDLastSave="0" documentId="13_ncr:1_{E01DB03A-0865-444B-A613-B282D3AA7269}" xr6:coauthVersionLast="47" xr6:coauthVersionMax="47" xr10:uidLastSave="{00000000-0000-0000-0000-000000000000}"/>
  <bookViews>
    <workbookView xWindow="0" yWindow="500" windowWidth="27320" windowHeight="14860" activeTab="1" xr2:uid="{E4AEA712-2CAC-41ED-B8CB-C7286B08B0E1}"/>
  </bookViews>
  <sheets>
    <sheet name="記入例" sheetId="1" r:id="rId1"/>
    <sheet name="入力フォーム" sheetId="2" r:id="rId2"/>
    <sheet name="要旨の編集マニュアル" sheetId="4" r:id="rId3"/>
    <sheet name="索引用"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3" l="1"/>
  <c r="F4" i="3" s="1"/>
  <c r="E5" i="3"/>
  <c r="F5" i="3" s="1"/>
  <c r="E6" i="3"/>
  <c r="F6" i="3" s="1"/>
  <c r="E7" i="3"/>
  <c r="E8" i="3"/>
  <c r="F8" i="3" s="1"/>
  <c r="E9" i="3"/>
  <c r="F9" i="3" s="1"/>
  <c r="E10" i="3"/>
  <c r="E11" i="3"/>
  <c r="E12" i="3"/>
  <c r="E13" i="3"/>
  <c r="F13" i="3" s="1"/>
  <c r="E14" i="3"/>
  <c r="E15" i="3"/>
  <c r="E16" i="3"/>
  <c r="F16" i="3" s="1"/>
  <c r="E17" i="3"/>
  <c r="F17" i="3" s="1"/>
  <c r="F7" i="3"/>
  <c r="F10" i="3"/>
  <c r="F11" i="3"/>
  <c r="F12" i="3"/>
  <c r="F14" i="3"/>
  <c r="F15" i="3"/>
  <c r="E3" i="3"/>
  <c r="F3" i="3" s="1"/>
  <c r="B3" i="3"/>
  <c r="C3" i="3" s="1"/>
  <c r="B50" i="1"/>
  <c r="W62" i="1"/>
  <c r="X62" i="1" s="1" a="1"/>
  <c r="X62" i="1" s="1"/>
  <c r="AA62" i="1" s="1"/>
  <c r="O62" i="1"/>
  <c r="R62" i="1" s="1"/>
  <c r="N62" i="1"/>
  <c r="O62" i="1" s="1" a="1"/>
  <c r="AC38" i="1"/>
  <c r="AB38" i="1"/>
  <c r="AA38" i="1"/>
  <c r="Z38" i="1"/>
  <c r="AC37" i="1"/>
  <c r="AB37" i="1"/>
  <c r="AA37" i="1"/>
  <c r="Z37" i="1"/>
  <c r="AC36" i="1"/>
  <c r="AB36" i="1"/>
  <c r="AA36" i="1"/>
  <c r="Z36" i="1"/>
  <c r="AC35" i="1"/>
  <c r="AB35" i="1"/>
  <c r="AA35" i="1"/>
  <c r="Z35" i="1"/>
  <c r="AC34" i="1"/>
  <c r="AB34" i="1"/>
  <c r="AA34" i="1"/>
  <c r="Z34" i="1"/>
  <c r="Z33" i="1"/>
  <c r="U33" i="1"/>
  <c r="Z32" i="1"/>
  <c r="U32" i="1"/>
  <c r="Z31" i="1"/>
  <c r="U31" i="1"/>
  <c r="Z30" i="1"/>
  <c r="U30" i="1"/>
  <c r="Z29" i="1"/>
  <c r="U29" i="1"/>
  <c r="Z28" i="1"/>
  <c r="U28" i="1"/>
  <c r="Z27" i="1"/>
  <c r="U27" i="1"/>
  <c r="Z26" i="1"/>
  <c r="U26" i="1"/>
  <c r="Z25" i="1"/>
  <c r="U25" i="1"/>
  <c r="Z24" i="1"/>
  <c r="U24" i="1"/>
  <c r="Z23" i="1"/>
  <c r="U23" i="1"/>
  <c r="Z22" i="1"/>
  <c r="U22" i="1"/>
  <c r="Z21" i="1"/>
  <c r="U21" i="1"/>
  <c r="Z20" i="1"/>
  <c r="U20" i="1"/>
  <c r="M20" i="1" a="1"/>
  <c r="M20" i="1" s="1"/>
  <c r="AC19" i="1"/>
  <c r="AB19" i="1"/>
  <c r="AA19" i="1"/>
  <c r="Z19" i="1"/>
  <c r="W19" i="1"/>
  <c r="V19" i="1"/>
  <c r="X19" i="1" s="1"/>
  <c r="U19" i="1"/>
  <c r="R19" i="1"/>
  <c r="Q19" i="1"/>
  <c r="O19" i="1"/>
  <c r="N19" i="1"/>
  <c r="Q19" i="2"/>
  <c r="AA19" i="2" s="1"/>
  <c r="W62" i="2"/>
  <c r="X62" i="2" s="1" a="1"/>
  <c r="X62" i="2" s="1"/>
  <c r="AA62" i="2" s="1"/>
  <c r="N62" i="2"/>
  <c r="O62" i="2" s="1" a="1"/>
  <c r="O62" i="2" s="1"/>
  <c r="R62" i="2" s="1"/>
  <c r="B49" i="2"/>
  <c r="B46" i="2"/>
  <c r="AC38" i="2"/>
  <c r="AB38" i="2"/>
  <c r="AA38" i="2"/>
  <c r="Z38" i="2"/>
  <c r="AC37" i="2"/>
  <c r="AB37" i="2"/>
  <c r="AA37" i="2"/>
  <c r="Z37" i="2"/>
  <c r="AC36" i="2"/>
  <c r="AB36" i="2"/>
  <c r="AA36" i="2"/>
  <c r="Z36" i="2"/>
  <c r="AC35" i="2"/>
  <c r="AB35" i="2"/>
  <c r="AA35" i="2"/>
  <c r="Z35" i="2"/>
  <c r="AC34" i="2"/>
  <c r="AB34" i="2"/>
  <c r="AA34" i="2"/>
  <c r="Z34" i="2"/>
  <c r="Z33" i="2"/>
  <c r="U33" i="2"/>
  <c r="Z32" i="2"/>
  <c r="U32" i="2"/>
  <c r="Z31" i="2"/>
  <c r="U31" i="2"/>
  <c r="Z30" i="2"/>
  <c r="U30" i="2"/>
  <c r="Z29" i="2"/>
  <c r="U29" i="2"/>
  <c r="Z28" i="2"/>
  <c r="U28" i="2"/>
  <c r="Z27" i="2"/>
  <c r="U27" i="2"/>
  <c r="Z26" i="2"/>
  <c r="U26" i="2"/>
  <c r="Z25" i="2"/>
  <c r="U25" i="2"/>
  <c r="Z24" i="2"/>
  <c r="U24" i="2"/>
  <c r="Z23" i="2"/>
  <c r="U23" i="2"/>
  <c r="Z22" i="2"/>
  <c r="U22" i="2"/>
  <c r="Z21" i="2"/>
  <c r="U21" i="2"/>
  <c r="Z20" i="2"/>
  <c r="U20" i="2"/>
  <c r="Z19" i="2"/>
  <c r="U19" i="2"/>
  <c r="R19" i="2"/>
  <c r="AB19" i="2" s="1"/>
  <c r="O19" i="2"/>
  <c r="W19" i="2" s="1"/>
  <c r="N19" i="2"/>
  <c r="B17" i="3"/>
  <c r="C17" i="3" s="1"/>
  <c r="B18" i="3"/>
  <c r="D18" i="3" s="1" a="1"/>
  <c r="D18" i="3" s="1"/>
  <c r="B19" i="3"/>
  <c r="D19" i="3" s="1" a="1"/>
  <c r="D19" i="3" s="1"/>
  <c r="B20" i="3"/>
  <c r="D20" i="3" s="1" a="1"/>
  <c r="D20" i="3" s="1"/>
  <c r="B4" i="3"/>
  <c r="C4" i="3" s="1"/>
  <c r="B5" i="3"/>
  <c r="C5" i="3" s="1"/>
  <c r="B6" i="3"/>
  <c r="C6" i="3" s="1"/>
  <c r="B7" i="3"/>
  <c r="C7" i="3" s="1"/>
  <c r="B8" i="3"/>
  <c r="C8" i="3" s="1"/>
  <c r="B9" i="3"/>
  <c r="C9" i="3" s="1"/>
  <c r="B10" i="3"/>
  <c r="C10" i="3" s="1"/>
  <c r="B11" i="3"/>
  <c r="C11" i="3" s="1"/>
  <c r="B12" i="3"/>
  <c r="C12" i="3" s="1"/>
  <c r="B13" i="3"/>
  <c r="C13" i="3" s="1"/>
  <c r="B14" i="3"/>
  <c r="C14" i="3" s="1"/>
  <c r="B15" i="3"/>
  <c r="D15" i="3" s="1" a="1"/>
  <c r="D15" i="3" s="1"/>
  <c r="B16" i="3"/>
  <c r="C16" i="3" s="1"/>
  <c r="B2" i="3"/>
  <c r="B49" i="1"/>
  <c r="B46" i="1"/>
  <c r="P20" i="2" l="1" a="1"/>
  <c r="P20" i="2" s="1"/>
  <c r="Q20" i="2" s="1" a="1"/>
  <c r="Q20" i="2" s="1"/>
  <c r="R20" i="2" s="1" a="1"/>
  <c r="R20" i="2" s="1"/>
  <c r="C15" i="3"/>
  <c r="C18" i="3"/>
  <c r="X200" i="1"/>
  <c r="M21" i="1" a="1"/>
  <c r="M21" i="1" s="1"/>
  <c r="N20" i="1" a="1"/>
  <c r="N20" i="1" s="1"/>
  <c r="N63" i="1"/>
  <c r="O63" i="1" s="1" a="1"/>
  <c r="O63" i="1" s="1"/>
  <c r="R63" i="1" s="1"/>
  <c r="O200" i="1"/>
  <c r="O20" i="1" a="1"/>
  <c r="O20" i="1" s="1"/>
  <c r="P20" i="1" a="1"/>
  <c r="P20" i="1" s="1"/>
  <c r="M20" i="2" a="1"/>
  <c r="M20" i="2" s="1"/>
  <c r="N20" i="2" s="1" a="1"/>
  <c r="N20" i="2" s="1"/>
  <c r="V20" i="2" s="1"/>
  <c r="AC19" i="2"/>
  <c r="D7" i="3" a="1"/>
  <c r="D7" i="3" s="1"/>
  <c r="V19" i="2"/>
  <c r="X19" i="2" s="1"/>
  <c r="O200" i="2"/>
  <c r="X200" i="2"/>
  <c r="D13" i="3" a="1"/>
  <c r="D13" i="3" s="1"/>
  <c r="D11" i="3" a="1"/>
  <c r="D11" i="3" s="1"/>
  <c r="D5" i="3" a="1"/>
  <c r="D5" i="3" s="1"/>
  <c r="D3" i="3" a="1"/>
  <c r="D3" i="3" s="1"/>
  <c r="C19" i="3"/>
  <c r="C20" i="3"/>
  <c r="D9" i="3" a="1"/>
  <c r="D9" i="3" s="1"/>
  <c r="D17" i="3" a="1"/>
  <c r="D17" i="3" s="1"/>
  <c r="D14" i="3" a="1"/>
  <c r="D14" i="3" s="1"/>
  <c r="D10" i="3" a="1"/>
  <c r="D10" i="3" s="1"/>
  <c r="D6" i="3" a="1"/>
  <c r="D6" i="3" s="1"/>
  <c r="D16" i="3" a="1"/>
  <c r="D16" i="3" s="1"/>
  <c r="D12" i="3" a="1"/>
  <c r="D12" i="3" s="1"/>
  <c r="D8" i="3" a="1"/>
  <c r="D8" i="3" s="1"/>
  <c r="D4" i="3" a="1"/>
  <c r="D4" i="3" s="1"/>
  <c r="O21" i="1" l="1" a="1"/>
  <c r="O21" i="1" s="1"/>
  <c r="W20" i="1"/>
  <c r="W63" i="1"/>
  <c r="X63" i="1" s="1" a="1"/>
  <c r="X63" i="1" s="1"/>
  <c r="AA63" i="1" s="1"/>
  <c r="Q20" i="1" a="1"/>
  <c r="Q20" i="1" s="1"/>
  <c r="O201" i="1"/>
  <c r="N21" i="1" a="1"/>
  <c r="N21" i="1" s="1"/>
  <c r="V20" i="1"/>
  <c r="X20" i="1" s="1"/>
  <c r="P21" i="2" a="1"/>
  <c r="P21" i="2" s="1"/>
  <c r="O20" i="2" a="1"/>
  <c r="O20" i="2" s="1"/>
  <c r="M21" i="2" s="1" a="1"/>
  <c r="M21" i="2" s="1"/>
  <c r="AB20" i="2"/>
  <c r="AA20" i="2"/>
  <c r="P200" i="1" l="1"/>
  <c r="R200" i="1" s="1"/>
  <c r="X201" i="1"/>
  <c r="W21" i="1"/>
  <c r="AA20" i="1"/>
  <c r="P21" i="1" a="1"/>
  <c r="P21" i="1" s="1"/>
  <c r="R20" i="1" a="1"/>
  <c r="R20" i="1" s="1"/>
  <c r="M22" i="1" a="1"/>
  <c r="M22" i="1" s="1"/>
  <c r="Q21" i="1" a="1"/>
  <c r="Q21" i="1" s="1"/>
  <c r="AA21" i="1" s="1"/>
  <c r="V21" i="1"/>
  <c r="X21" i="1" s="1"/>
  <c r="Q21" i="2" a="1"/>
  <c r="Q21" i="2" s="1"/>
  <c r="W20" i="2"/>
  <c r="X20" i="2" s="1"/>
  <c r="AC20" i="2"/>
  <c r="N21" i="2" a="1"/>
  <c r="N21" i="2" s="1"/>
  <c r="O21" i="2" s="1" a="1"/>
  <c r="O21" i="2" s="1"/>
  <c r="W21" i="2" s="1"/>
  <c r="N64" i="1" l="1"/>
  <c r="O64" i="1" s="1" a="1"/>
  <c r="O64" i="1" s="1"/>
  <c r="R64" i="1" s="1"/>
  <c r="Y200" i="1"/>
  <c r="AA200" i="1" s="1"/>
  <c r="P22" i="1" a="1"/>
  <c r="P22" i="1" s="1"/>
  <c r="W64" i="1"/>
  <c r="X64" i="1" s="1" a="1"/>
  <c r="X64" i="1" s="1"/>
  <c r="AA64" i="1" s="1"/>
  <c r="AB20" i="1"/>
  <c r="AC20" i="1"/>
  <c r="R21" i="1" a="1"/>
  <c r="R21" i="1" s="1"/>
  <c r="N22" i="1" a="1"/>
  <c r="N22" i="1" s="1"/>
  <c r="AA21" i="2"/>
  <c r="R21" i="2" a="1"/>
  <c r="R21" i="2" s="1"/>
  <c r="V21" i="2"/>
  <c r="X21" i="2" s="1"/>
  <c r="M22" i="2" a="1"/>
  <c r="M22" i="2" s="1"/>
  <c r="N22" i="2" s="1" a="1"/>
  <c r="N22" i="2" s="1"/>
  <c r="X202" i="1" l="1"/>
  <c r="AB21" i="1"/>
  <c r="AC21" i="1" s="1"/>
  <c r="Q22" i="1" a="1"/>
  <c r="Q22" i="1" s="1"/>
  <c r="O22" i="1" a="1"/>
  <c r="O22" i="1" s="1"/>
  <c r="O202" i="1"/>
  <c r="V22" i="1"/>
  <c r="AB21" i="2"/>
  <c r="AC21" i="2" s="1"/>
  <c r="P22" i="2" a="1"/>
  <c r="P22" i="2" s="1"/>
  <c r="V22" i="2"/>
  <c r="O22" i="2" a="1"/>
  <c r="O22" i="2" s="1"/>
  <c r="W22" i="2" s="1"/>
  <c r="X22" i="2" s="1"/>
  <c r="W22" i="1" l="1"/>
  <c r="X22" i="1" s="1"/>
  <c r="M23" i="1" a="1"/>
  <c r="M23" i="1" s="1"/>
  <c r="N23" i="1" a="1"/>
  <c r="N23" i="1" s="1"/>
  <c r="R22" i="1" a="1"/>
  <c r="R22" i="1" s="1"/>
  <c r="P23" i="1" s="1" a="1"/>
  <c r="P23" i="1" s="1"/>
  <c r="Y201" i="1"/>
  <c r="AA201" i="1" s="1"/>
  <c r="AA22" i="1"/>
  <c r="P201" i="1"/>
  <c r="R201" i="1" s="1"/>
  <c r="M23" i="2" a="1"/>
  <c r="M23" i="2" s="1"/>
  <c r="N23" i="2" s="1" a="1"/>
  <c r="N23" i="2" s="1"/>
  <c r="O23" i="2" s="1" a="1"/>
  <c r="O23" i="2" s="1"/>
  <c r="Q22" i="2" a="1"/>
  <c r="Q22" i="2" s="1"/>
  <c r="Q23" i="1" l="1" a="1"/>
  <c r="Q23" i="1" s="1"/>
  <c r="V23" i="1"/>
  <c r="N110" i="1"/>
  <c r="O110" i="1" s="1" a="1"/>
  <c r="O110" i="1" s="1"/>
  <c r="R110" i="1" s="1"/>
  <c r="AB22" i="1"/>
  <c r="M24" i="1" a="1"/>
  <c r="M24" i="1" s="1"/>
  <c r="AC22" i="1"/>
  <c r="O23" i="1" a="1"/>
  <c r="O23" i="1" s="1"/>
  <c r="AA22" i="2"/>
  <c r="R22" i="2" a="1"/>
  <c r="R22" i="2" s="1"/>
  <c r="W23" i="2"/>
  <c r="M24" i="2" a="1"/>
  <c r="M24" i="2" s="1"/>
  <c r="V23" i="2"/>
  <c r="AA23" i="1" l="1"/>
  <c r="W110" i="1"/>
  <c r="X110" i="1" s="1" a="1"/>
  <c r="X110" i="1" s="1"/>
  <c r="AA110" i="1" s="1"/>
  <c r="N66" i="1"/>
  <c r="O66" i="1" s="1" a="1"/>
  <c r="O66" i="1" s="1"/>
  <c r="R66" i="1" s="1"/>
  <c r="N24" i="1" a="1"/>
  <c r="N24" i="1" s="1"/>
  <c r="W23" i="1"/>
  <c r="X23" i="1" s="1"/>
  <c r="R23" i="1" a="1"/>
  <c r="R23" i="1" s="1"/>
  <c r="O24" i="1" a="1"/>
  <c r="O24" i="1" s="1"/>
  <c r="W24" i="1" s="1"/>
  <c r="AB22" i="2"/>
  <c r="P23" i="2" a="1"/>
  <c r="P23" i="2" s="1"/>
  <c r="AC22" i="2"/>
  <c r="N24" i="2" a="1"/>
  <c r="N24" i="2" s="1"/>
  <c r="V24" i="2" s="1"/>
  <c r="X23" i="2"/>
  <c r="V24" i="1" l="1"/>
  <c r="X24" i="1" s="1"/>
  <c r="P24" i="1" a="1"/>
  <c r="P24" i="1" s="1"/>
  <c r="Q24" i="1" a="1"/>
  <c r="Q24" i="1" s="1"/>
  <c r="M25" i="1" a="1"/>
  <c r="M25" i="1" s="1"/>
  <c r="N25" i="1" s="1" a="1"/>
  <c r="N25" i="1" s="1"/>
  <c r="AB23" i="1"/>
  <c r="AC23" i="1" s="1"/>
  <c r="O24" i="2" a="1"/>
  <c r="O24" i="2" s="1"/>
  <c r="W24" i="2" s="1"/>
  <c r="X24" i="2" s="1"/>
  <c r="Q23" i="2" a="1"/>
  <c r="Q23" i="2" s="1"/>
  <c r="AA23" i="2" l="1"/>
  <c r="R23" i="2" a="1"/>
  <c r="R23" i="2" s="1"/>
  <c r="P24" i="2" s="1" a="1"/>
  <c r="P24" i="2" s="1"/>
  <c r="V25" i="1"/>
  <c r="N113" i="1"/>
  <c r="O113" i="1" s="1" a="1"/>
  <c r="O113" i="1" s="1"/>
  <c r="R113" i="1" s="1"/>
  <c r="O25" i="1" a="1"/>
  <c r="O25" i="1" s="1"/>
  <c r="AA24" i="1"/>
  <c r="R24" i="1" a="1"/>
  <c r="R24" i="1" s="1"/>
  <c r="W66" i="1"/>
  <c r="X66" i="1" s="1" a="1"/>
  <c r="X66" i="1" s="1"/>
  <c r="AA66" i="1" s="1"/>
  <c r="M25" i="2" a="1"/>
  <c r="M25" i="2" s="1"/>
  <c r="N25" i="2" s="1" a="1"/>
  <c r="N25" i="2" s="1"/>
  <c r="O25" i="2" s="1" a="1"/>
  <c r="O25" i="2" s="1"/>
  <c r="W25" i="2" s="1"/>
  <c r="AB23" i="2" l="1"/>
  <c r="AC23" i="2" s="1"/>
  <c r="AC24" i="1"/>
  <c r="P25" i="1" a="1"/>
  <c r="P25" i="1" s="1"/>
  <c r="W25" i="1"/>
  <c r="X25" i="1" s="1"/>
  <c r="Q25" i="1" a="1"/>
  <c r="Q25" i="1" s="1"/>
  <c r="AA25" i="1" s="1"/>
  <c r="M26" i="1" a="1"/>
  <c r="M26" i="1" s="1"/>
  <c r="AB24" i="1"/>
  <c r="M26" i="2" a="1"/>
  <c r="M26" i="2" s="1"/>
  <c r="N26" i="2" s="1" a="1"/>
  <c r="N26" i="2" s="1"/>
  <c r="O26" i="2" s="1" a="1"/>
  <c r="O26" i="2" s="1"/>
  <c r="W26" i="2" s="1"/>
  <c r="Q24" i="2" a="1"/>
  <c r="Q24" i="2" s="1"/>
  <c r="R24" i="2" s="1" a="1"/>
  <c r="R24" i="2" s="1"/>
  <c r="AB24" i="2" s="1"/>
  <c r="AC24" i="2" s="1"/>
  <c r="V25" i="2"/>
  <c r="X25" i="2" s="1"/>
  <c r="AA24" i="2" l="1"/>
  <c r="R25" i="1" a="1"/>
  <c r="R25" i="1" s="1"/>
  <c r="N26" i="1" a="1"/>
  <c r="N26" i="1" s="1"/>
  <c r="P25" i="2" a="1"/>
  <c r="P25" i="2" s="1"/>
  <c r="V26" i="2"/>
  <c r="X26" i="2" s="1"/>
  <c r="M27" i="2" a="1"/>
  <c r="M27" i="2" s="1"/>
  <c r="P26" i="1" l="1" a="1"/>
  <c r="P26" i="1" s="1"/>
  <c r="V26" i="1"/>
  <c r="Q26" i="1" a="1"/>
  <c r="Q26" i="1" s="1"/>
  <c r="AA26" i="1" s="1"/>
  <c r="O26" i="1" a="1"/>
  <c r="O26" i="1" s="1"/>
  <c r="M27" i="1" s="1" a="1"/>
  <c r="M27" i="1" s="1"/>
  <c r="AB25" i="1"/>
  <c r="AC25" i="1" s="1"/>
  <c r="Q25" i="2" a="1"/>
  <c r="Q25" i="2" s="1"/>
  <c r="N27" i="2" a="1"/>
  <c r="N27" i="2" s="1"/>
  <c r="W26" i="1" l="1"/>
  <c r="X26" i="1"/>
  <c r="R26" i="1" a="1"/>
  <c r="R26" i="1" s="1"/>
  <c r="N27" i="1" a="1"/>
  <c r="N27" i="1" s="1"/>
  <c r="V27" i="1" s="1"/>
  <c r="AA25" i="2"/>
  <c r="R25" i="2" a="1"/>
  <c r="R25" i="2" s="1"/>
  <c r="P26" i="2" s="1" a="1"/>
  <c r="P26" i="2" s="1"/>
  <c r="O27" i="2" a="1"/>
  <c r="O27" i="2" s="1"/>
  <c r="M28" i="2" s="1" a="1"/>
  <c r="M28" i="2" s="1"/>
  <c r="V27" i="2"/>
  <c r="AB26" i="1" l="1"/>
  <c r="AC26" i="1" s="1"/>
  <c r="P27" i="1" a="1"/>
  <c r="P27" i="1" s="1"/>
  <c r="Q27" i="1" a="1"/>
  <c r="Q27" i="1" s="1"/>
  <c r="AA27" i="1" s="1"/>
  <c r="O27" i="1" a="1"/>
  <c r="O27" i="1" s="1"/>
  <c r="AB25" i="2"/>
  <c r="AC25" i="2" s="1"/>
  <c r="Q26" i="2" a="1"/>
  <c r="Q26" i="2" s="1"/>
  <c r="N28" i="2" a="1"/>
  <c r="N28" i="2" s="1"/>
  <c r="W27" i="2"/>
  <c r="X27" i="2" s="1"/>
  <c r="R27" i="1" l="1" a="1"/>
  <c r="R27" i="1" s="1"/>
  <c r="AB27" i="1" s="1"/>
  <c r="AC27" i="1" s="1"/>
  <c r="W27" i="1"/>
  <c r="X27" i="1" s="1"/>
  <c r="M28" i="1" a="1"/>
  <c r="M28" i="1" s="1"/>
  <c r="R26" i="2" a="1"/>
  <c r="R26" i="2" s="1"/>
  <c r="AA26" i="2"/>
  <c r="V28" i="2"/>
  <c r="O28" i="2" a="1"/>
  <c r="O28" i="2" s="1"/>
  <c r="W28" i="2" s="1"/>
  <c r="P28" i="1" l="1" a="1"/>
  <c r="P28" i="1" s="1"/>
  <c r="N28" i="1" a="1"/>
  <c r="N28" i="1" s="1"/>
  <c r="AB26" i="2"/>
  <c r="AC26" i="2" s="1"/>
  <c r="P27" i="2" a="1"/>
  <c r="P27" i="2" s="1"/>
  <c r="Q27" i="2" s="1" a="1"/>
  <c r="Q27" i="2" s="1"/>
  <c r="AA27" i="2" s="1"/>
  <c r="M29" i="2" a="1"/>
  <c r="M29" i="2" s="1"/>
  <c r="N29" i="2" s="1" a="1"/>
  <c r="N29" i="2" s="1"/>
  <c r="O29" i="2" s="1" a="1"/>
  <c r="O29" i="2" s="1"/>
  <c r="W29" i="2" s="1"/>
  <c r="X28" i="2"/>
  <c r="O28" i="1" l="1" a="1"/>
  <c r="O28" i="1" s="1"/>
  <c r="V28" i="1"/>
  <c r="R28" i="1" a="1"/>
  <c r="R28" i="1" s="1"/>
  <c r="AB28" i="1" s="1"/>
  <c r="Q28" i="1" a="1"/>
  <c r="Q28" i="1" s="1"/>
  <c r="R27" i="2" a="1"/>
  <c r="R27" i="2" s="1"/>
  <c r="V29" i="2"/>
  <c r="X29" i="2" s="1"/>
  <c r="M30" i="2" a="1"/>
  <c r="M30" i="2" s="1"/>
  <c r="W28" i="1" l="1"/>
  <c r="X28" i="1" s="1"/>
  <c r="M29" i="1" a="1"/>
  <c r="M29" i="1" s="1"/>
  <c r="P29" i="1" a="1"/>
  <c r="P29" i="1" s="1"/>
  <c r="AA28" i="1"/>
  <c r="AC28" i="1" s="1"/>
  <c r="P28" i="2" a="1"/>
  <c r="P28" i="2" s="1"/>
  <c r="Q28" i="2" s="1" a="1"/>
  <c r="Q28" i="2" s="1"/>
  <c r="AA28" i="2" s="1"/>
  <c r="AB27" i="2"/>
  <c r="AC27" i="2" s="1"/>
  <c r="X30" i="2"/>
  <c r="N30" i="2" a="1"/>
  <c r="N30" i="2" s="1"/>
  <c r="Q29" i="1" l="1" a="1"/>
  <c r="Q29" i="1" s="1"/>
  <c r="AA29" i="1" s="1"/>
  <c r="N29" i="1" a="1"/>
  <c r="N29" i="1" s="1"/>
  <c r="V29" i="1" s="1"/>
  <c r="R28" i="2" a="1"/>
  <c r="R28" i="2" s="1"/>
  <c r="AB28" i="2" s="1"/>
  <c r="AC28" i="2" s="1"/>
  <c r="O30" i="2" a="1"/>
  <c r="O30" i="2" s="1"/>
  <c r="W30" i="2" s="1"/>
  <c r="V30" i="2"/>
  <c r="R29" i="1" l="1" a="1"/>
  <c r="R29" i="1" s="1"/>
  <c r="AB29" i="1" s="1"/>
  <c r="AC29" i="1" s="1"/>
  <c r="O29" i="1" a="1"/>
  <c r="O29" i="1" s="1"/>
  <c r="W29" i="1" s="1"/>
  <c r="X29" i="1" s="1"/>
  <c r="M31" i="2" a="1"/>
  <c r="M31" i="2" s="1"/>
  <c r="X31" i="2" s="1"/>
  <c r="P29" i="2" a="1"/>
  <c r="P29" i="2" s="1"/>
  <c r="M30" i="1" l="1" a="1"/>
  <c r="M30" i="1" s="1"/>
  <c r="N30" i="1" a="1"/>
  <c r="N30" i="1" s="1"/>
  <c r="V30" i="1" s="1"/>
  <c r="P30" i="1" a="1"/>
  <c r="P30" i="1" s="1"/>
  <c r="AC30" i="1" s="1"/>
  <c r="N31" i="2" a="1"/>
  <c r="N31" i="2" s="1"/>
  <c r="V31" i="2" s="1"/>
  <c r="Q29" i="2" a="1"/>
  <c r="Q29" i="2" s="1"/>
  <c r="AA29" i="2" s="1"/>
  <c r="O31" i="2" l="1" a="1"/>
  <c r="O31" i="2" s="1"/>
  <c r="W31" i="2" s="1"/>
  <c r="Q30" i="1" a="1"/>
  <c r="Q30" i="1" s="1"/>
  <c r="R30" i="1" s="1" a="1"/>
  <c r="R30" i="1" s="1"/>
  <c r="O30" i="1" a="1"/>
  <c r="O30" i="1" s="1"/>
  <c r="W30" i="1" s="1"/>
  <c r="X30" i="1"/>
  <c r="R29" i="2" a="1"/>
  <c r="R29" i="2" s="1"/>
  <c r="M32" i="2" l="1" a="1"/>
  <c r="M32" i="2" s="1"/>
  <c r="X32" i="2" s="1"/>
  <c r="AB29" i="2"/>
  <c r="AC29" i="2" s="1"/>
  <c r="AB30" i="1"/>
  <c r="P31" i="1" a="1"/>
  <c r="P31" i="1" s="1"/>
  <c r="AC31" i="1" s="1"/>
  <c r="N31" i="1" a="1"/>
  <c r="N31" i="1" s="1"/>
  <c r="V31" i="1" s="1"/>
  <c r="M31" i="1" a="1"/>
  <c r="M31" i="1" s="1"/>
  <c r="X31" i="1" s="1"/>
  <c r="AA30" i="1"/>
  <c r="P30" i="2" a="1"/>
  <c r="P30" i="2" s="1"/>
  <c r="N32" i="2" l="1" a="1"/>
  <c r="N32" i="2" s="1"/>
  <c r="V32" i="2" s="1"/>
  <c r="O31" i="1" a="1"/>
  <c r="O31" i="1" s="1"/>
  <c r="W31" i="1" s="1"/>
  <c r="M32" i="1" a="1"/>
  <c r="M32" i="1" s="1"/>
  <c r="X32" i="1" s="1"/>
  <c r="Q31" i="1" a="1"/>
  <c r="Q31" i="1" s="1"/>
  <c r="Q30" i="2" a="1"/>
  <c r="Q30" i="2" s="1"/>
  <c r="R30" i="2" s="1" a="1"/>
  <c r="R30" i="2" s="1"/>
  <c r="AC30" i="2"/>
  <c r="O32" i="2" l="1" a="1"/>
  <c r="O32" i="2" s="1"/>
  <c r="W32" i="2" s="1"/>
  <c r="AB30" i="2"/>
  <c r="AA30" i="2"/>
  <c r="AA31" i="1"/>
  <c r="R31" i="1" a="1"/>
  <c r="R31" i="1" s="1"/>
  <c r="AB31" i="1" s="1"/>
  <c r="P32" i="1" a="1"/>
  <c r="P32" i="1" s="1"/>
  <c r="AC32" i="1" s="1"/>
  <c r="N32" i="1" a="1"/>
  <c r="N32" i="1" s="1"/>
  <c r="V32" i="1" s="1"/>
  <c r="P31" i="2" a="1"/>
  <c r="P31" i="2" s="1"/>
  <c r="M33" i="2" l="1" a="1"/>
  <c r="M33" i="2" s="1"/>
  <c r="N88" i="2" s="1"/>
  <c r="O88" i="2" s="1" a="1"/>
  <c r="O88" i="2" s="1"/>
  <c r="R88" i="2" s="1"/>
  <c r="AC31" i="2"/>
  <c r="O32" i="1" a="1"/>
  <c r="O32" i="1" s="1"/>
  <c r="W32" i="1" s="1"/>
  <c r="Q32" i="1" a="1"/>
  <c r="Q32" i="1" s="1"/>
  <c r="AA32" i="1" s="1"/>
  <c r="M33" i="1" a="1"/>
  <c r="M33" i="1" s="1"/>
  <c r="N33" i="1" s="1" a="1"/>
  <c r="N33" i="1" s="1"/>
  <c r="Q31" i="2" a="1"/>
  <c r="Q31" i="2" s="1"/>
  <c r="N104" i="2" l="1"/>
  <c r="O104" i="2" s="1" a="1"/>
  <c r="O104" i="2" s="1"/>
  <c r="R104" i="2" s="1"/>
  <c r="N74" i="2"/>
  <c r="O74" i="2" s="1" a="1"/>
  <c r="O74" i="2" s="1"/>
  <c r="R74" i="2" s="1"/>
  <c r="N75" i="2"/>
  <c r="O75" i="2" s="1" a="1"/>
  <c r="O75" i="2" s="1"/>
  <c r="R75" i="2" s="1"/>
  <c r="N64" i="2"/>
  <c r="O64" i="2" s="1" a="1"/>
  <c r="O64" i="2" s="1"/>
  <c r="R64" i="2" s="1"/>
  <c r="N63" i="2"/>
  <c r="O63" i="2" s="1" a="1"/>
  <c r="O63" i="2" s="1"/>
  <c r="R63" i="2" s="1"/>
  <c r="N99" i="2"/>
  <c r="O99" i="2" s="1" a="1"/>
  <c r="O99" i="2" s="1"/>
  <c r="R99" i="2" s="1"/>
  <c r="N73" i="2"/>
  <c r="O73" i="2" s="1" a="1"/>
  <c r="O73" i="2" s="1"/>
  <c r="R73" i="2" s="1"/>
  <c r="N91" i="2"/>
  <c r="O91" i="2" s="1" a="1"/>
  <c r="O91" i="2" s="1"/>
  <c r="R91" i="2" s="1"/>
  <c r="N98" i="2"/>
  <c r="O98" i="2" s="1" a="1"/>
  <c r="O98" i="2" s="1"/>
  <c r="R98" i="2" s="1"/>
  <c r="N70" i="2"/>
  <c r="O70" i="2" s="1" a="1"/>
  <c r="O70" i="2" s="1"/>
  <c r="R70" i="2" s="1"/>
  <c r="N95" i="2"/>
  <c r="O95" i="2" s="1" a="1"/>
  <c r="O95" i="2" s="1"/>
  <c r="R95" i="2" s="1"/>
  <c r="N85" i="2"/>
  <c r="O85" i="2" s="1" a="1"/>
  <c r="O85" i="2" s="1"/>
  <c r="R85" i="2" s="1"/>
  <c r="N84" i="2"/>
  <c r="O84" i="2" s="1" a="1"/>
  <c r="O84" i="2" s="1"/>
  <c r="R84" i="2" s="1"/>
  <c r="N96" i="2"/>
  <c r="O96" i="2" s="1" a="1"/>
  <c r="O96" i="2" s="1"/>
  <c r="R96" i="2" s="1"/>
  <c r="N72" i="2"/>
  <c r="O72" i="2" s="1" a="1"/>
  <c r="O72" i="2" s="1"/>
  <c r="R72" i="2" s="1"/>
  <c r="N77" i="2"/>
  <c r="O77" i="2" s="1" a="1"/>
  <c r="O77" i="2" s="1"/>
  <c r="R77" i="2" s="1"/>
  <c r="N81" i="2"/>
  <c r="O81" i="2" s="1" a="1"/>
  <c r="O81" i="2" s="1"/>
  <c r="R81" i="2" s="1"/>
  <c r="N65" i="2"/>
  <c r="O65" i="2" s="1" a="1"/>
  <c r="O65" i="2" s="1"/>
  <c r="R65" i="2" s="1"/>
  <c r="N68" i="2"/>
  <c r="O68" i="2" s="1" a="1"/>
  <c r="O68" i="2" s="1"/>
  <c r="R68" i="2" s="1"/>
  <c r="N67" i="2"/>
  <c r="O67" i="2" s="1" a="1"/>
  <c r="O67" i="2" s="1"/>
  <c r="R67" i="2" s="1"/>
  <c r="N93" i="2"/>
  <c r="O93" i="2" s="1" a="1"/>
  <c r="O93" i="2" s="1"/>
  <c r="R93" i="2" s="1"/>
  <c r="N106" i="2"/>
  <c r="O106" i="2" s="1" a="1"/>
  <c r="O106" i="2" s="1"/>
  <c r="R106" i="2" s="1"/>
  <c r="N89" i="2"/>
  <c r="O89" i="2" s="1" a="1"/>
  <c r="O89" i="2" s="1"/>
  <c r="R89" i="2" s="1"/>
  <c r="N105" i="2"/>
  <c r="O105" i="2" s="1" a="1"/>
  <c r="O105" i="2" s="1"/>
  <c r="R105" i="2" s="1"/>
  <c r="N92" i="2"/>
  <c r="O92" i="2" s="1" a="1"/>
  <c r="O92" i="2" s="1"/>
  <c r="R92" i="2" s="1"/>
  <c r="N87" i="2"/>
  <c r="O87" i="2" s="1" a="1"/>
  <c r="O87" i="2" s="1"/>
  <c r="R87" i="2" s="1"/>
  <c r="N101" i="2"/>
  <c r="O101" i="2" s="1" a="1"/>
  <c r="O101" i="2" s="1"/>
  <c r="R101" i="2" s="1"/>
  <c r="N79" i="2"/>
  <c r="O79" i="2" s="1" a="1"/>
  <c r="O79" i="2" s="1"/>
  <c r="R79" i="2" s="1"/>
  <c r="N33" i="2" a="1"/>
  <c r="N33" i="2" s="1"/>
  <c r="O33" i="2" s="1" a="1"/>
  <c r="O33" i="2" s="1"/>
  <c r="N186" i="2" s="1"/>
  <c r="O186" i="2" s="1" a="1"/>
  <c r="O186" i="2" s="1"/>
  <c r="R186" i="2" s="1"/>
  <c r="N82" i="2"/>
  <c r="O82" i="2" s="1" a="1"/>
  <c r="O82" i="2" s="1"/>
  <c r="R82" i="2" s="1"/>
  <c r="N90" i="2"/>
  <c r="O90" i="2" s="1" a="1"/>
  <c r="O90" i="2" s="1"/>
  <c r="R90" i="2" s="1"/>
  <c r="N103" i="2"/>
  <c r="O103" i="2" s="1" a="1"/>
  <c r="O103" i="2" s="1"/>
  <c r="R103" i="2" s="1"/>
  <c r="N71" i="2"/>
  <c r="O71" i="2" s="1" a="1"/>
  <c r="O71" i="2" s="1"/>
  <c r="R71" i="2" s="1"/>
  <c r="X33" i="2"/>
  <c r="N80" i="2"/>
  <c r="O80" i="2" s="1" a="1"/>
  <c r="O80" i="2" s="1"/>
  <c r="R80" i="2" s="1"/>
  <c r="N86" i="2"/>
  <c r="O86" i="2" s="1" a="1"/>
  <c r="O86" i="2" s="1"/>
  <c r="R86" i="2" s="1"/>
  <c r="N69" i="2"/>
  <c r="O69" i="2" s="1" a="1"/>
  <c r="O69" i="2" s="1"/>
  <c r="R69" i="2" s="1"/>
  <c r="N66" i="2"/>
  <c r="O66" i="2" s="1" a="1"/>
  <c r="O66" i="2" s="1"/>
  <c r="R66" i="2" s="1"/>
  <c r="N97" i="2"/>
  <c r="O97" i="2" s="1" a="1"/>
  <c r="O97" i="2" s="1"/>
  <c r="R97" i="2" s="1"/>
  <c r="N78" i="2"/>
  <c r="O78" i="2" s="1" a="1"/>
  <c r="O78" i="2" s="1"/>
  <c r="R78" i="2" s="1"/>
  <c r="N76" i="2"/>
  <c r="O76" i="2" s="1" a="1"/>
  <c r="O76" i="2" s="1"/>
  <c r="R76" i="2" s="1"/>
  <c r="N83" i="2"/>
  <c r="O83" i="2" s="1" a="1"/>
  <c r="O83" i="2" s="1"/>
  <c r="R83" i="2" s="1"/>
  <c r="N94" i="2"/>
  <c r="O94" i="2" s="1" a="1"/>
  <c r="O94" i="2" s="1"/>
  <c r="R94" i="2" s="1"/>
  <c r="N100" i="2"/>
  <c r="O100" i="2" s="1" a="1"/>
  <c r="O100" i="2" s="1"/>
  <c r="R100" i="2" s="1"/>
  <c r="N102" i="2"/>
  <c r="O102" i="2" s="1" a="1"/>
  <c r="O102" i="2" s="1"/>
  <c r="R102" i="2" s="1"/>
  <c r="AA31" i="2"/>
  <c r="R31" i="2" a="1"/>
  <c r="R31" i="2" s="1"/>
  <c r="R32" i="1" a="1"/>
  <c r="R32" i="1" s="1"/>
  <c r="AB32" i="1" s="1"/>
  <c r="V33" i="1"/>
  <c r="N139" i="1"/>
  <c r="O139" i="1" s="1" a="1"/>
  <c r="O139" i="1" s="1"/>
  <c r="R139" i="1" s="1"/>
  <c r="N111" i="1"/>
  <c r="O111" i="1" s="1" a="1"/>
  <c r="O111" i="1" s="1"/>
  <c r="R111" i="1" s="1"/>
  <c r="N142" i="1"/>
  <c r="O142" i="1" s="1" a="1"/>
  <c r="O142" i="1" s="1"/>
  <c r="R142" i="1" s="1"/>
  <c r="N138" i="1"/>
  <c r="O138" i="1" s="1" a="1"/>
  <c r="O138" i="1" s="1"/>
  <c r="R138" i="1" s="1"/>
  <c r="N120" i="1"/>
  <c r="O120" i="1" s="1" a="1"/>
  <c r="O120" i="1" s="1"/>
  <c r="R120" i="1" s="1"/>
  <c r="N129" i="1"/>
  <c r="O129" i="1" s="1" a="1"/>
  <c r="O129" i="1" s="1"/>
  <c r="R129" i="1" s="1"/>
  <c r="N151" i="1"/>
  <c r="O151" i="1" s="1" a="1"/>
  <c r="O151" i="1" s="1"/>
  <c r="R151" i="1" s="1"/>
  <c r="N122" i="1"/>
  <c r="O122" i="1" s="1" a="1"/>
  <c r="O122" i="1" s="1"/>
  <c r="R122" i="1" s="1"/>
  <c r="N150" i="1"/>
  <c r="O150" i="1" s="1" a="1"/>
  <c r="O150" i="1" s="1"/>
  <c r="R150" i="1" s="1"/>
  <c r="N132" i="1"/>
  <c r="O132" i="1" s="1" a="1"/>
  <c r="O132" i="1" s="1"/>
  <c r="R132" i="1" s="1"/>
  <c r="N144" i="1"/>
  <c r="O144" i="1" s="1" a="1"/>
  <c r="O144" i="1" s="1"/>
  <c r="R144" i="1" s="1"/>
  <c r="N109" i="1"/>
  <c r="O109" i="1" s="1" a="1"/>
  <c r="O109" i="1" s="1"/>
  <c r="R109" i="1" s="1"/>
  <c r="N116" i="1"/>
  <c r="O116" i="1" s="1" a="1"/>
  <c r="O116" i="1" s="1"/>
  <c r="R116" i="1" s="1"/>
  <c r="N146" i="1"/>
  <c r="O146" i="1" s="1" a="1"/>
  <c r="O146" i="1" s="1"/>
  <c r="R146" i="1" s="1"/>
  <c r="N141" i="1"/>
  <c r="O141" i="1" s="1" a="1"/>
  <c r="O141" i="1" s="1"/>
  <c r="R141" i="1" s="1"/>
  <c r="N115" i="1"/>
  <c r="O115" i="1" s="1" a="1"/>
  <c r="O115" i="1" s="1"/>
  <c r="R115" i="1" s="1"/>
  <c r="N134" i="1"/>
  <c r="O134" i="1" s="1" a="1"/>
  <c r="O134" i="1" s="1"/>
  <c r="R134" i="1" s="1"/>
  <c r="N133" i="1"/>
  <c r="O133" i="1" s="1" a="1"/>
  <c r="O133" i="1" s="1"/>
  <c r="R133" i="1" s="1"/>
  <c r="N147" i="1"/>
  <c r="O147" i="1" s="1" a="1"/>
  <c r="O147" i="1" s="1"/>
  <c r="R147" i="1" s="1"/>
  <c r="N108" i="1"/>
  <c r="O108" i="1" s="1" a="1"/>
  <c r="O108" i="1" s="1"/>
  <c r="R108" i="1" s="1"/>
  <c r="N118" i="1"/>
  <c r="O118" i="1" s="1" a="1"/>
  <c r="O118" i="1" s="1"/>
  <c r="R118" i="1" s="1"/>
  <c r="N126" i="1"/>
  <c r="O126" i="1" s="1" a="1"/>
  <c r="O126" i="1" s="1"/>
  <c r="R126" i="1" s="1"/>
  <c r="N135" i="1"/>
  <c r="O135" i="1" s="1" a="1"/>
  <c r="O135" i="1" s="1"/>
  <c r="R135" i="1" s="1"/>
  <c r="N114" i="1"/>
  <c r="O114" i="1" s="1" a="1"/>
  <c r="O114" i="1" s="1"/>
  <c r="R114" i="1" s="1"/>
  <c r="N140" i="1"/>
  <c r="O140" i="1" s="1" a="1"/>
  <c r="O140" i="1" s="1"/>
  <c r="R140" i="1" s="1"/>
  <c r="N119" i="1"/>
  <c r="O119" i="1" s="1" a="1"/>
  <c r="O119" i="1" s="1"/>
  <c r="R119" i="1" s="1"/>
  <c r="N131" i="1"/>
  <c r="O131" i="1" s="1" a="1"/>
  <c r="O131" i="1" s="1"/>
  <c r="R131" i="1" s="1"/>
  <c r="N136" i="1"/>
  <c r="O136" i="1" s="1" a="1"/>
  <c r="O136" i="1" s="1"/>
  <c r="R136" i="1" s="1"/>
  <c r="N145" i="1"/>
  <c r="O145" i="1" s="1" a="1"/>
  <c r="O145" i="1" s="1"/>
  <c r="R145" i="1" s="1"/>
  <c r="N112" i="1"/>
  <c r="O112" i="1" s="1" a="1"/>
  <c r="O112" i="1" s="1"/>
  <c r="R112" i="1" s="1"/>
  <c r="N123" i="1"/>
  <c r="O123" i="1" s="1" a="1"/>
  <c r="O123" i="1" s="1"/>
  <c r="R123" i="1" s="1"/>
  <c r="N130" i="1"/>
  <c r="O130" i="1" s="1" a="1"/>
  <c r="O130" i="1" s="1"/>
  <c r="R130" i="1" s="1"/>
  <c r="N148" i="1"/>
  <c r="O148" i="1" s="1" a="1"/>
  <c r="O148" i="1" s="1"/>
  <c r="R148" i="1" s="1"/>
  <c r="N137" i="1"/>
  <c r="O137" i="1" s="1" a="1"/>
  <c r="O137" i="1" s="1"/>
  <c r="R137" i="1" s="1"/>
  <c r="N125" i="1"/>
  <c r="O125" i="1" s="1" a="1"/>
  <c r="O125" i="1" s="1"/>
  <c r="R125" i="1" s="1"/>
  <c r="N143" i="1"/>
  <c r="O143" i="1" s="1" a="1"/>
  <c r="O143" i="1" s="1"/>
  <c r="R143" i="1" s="1"/>
  <c r="N149" i="1"/>
  <c r="O149" i="1" s="1" a="1"/>
  <c r="O149" i="1" s="1"/>
  <c r="R149" i="1" s="1"/>
  <c r="N124" i="1"/>
  <c r="O124" i="1" s="1" a="1"/>
  <c r="O124" i="1" s="1"/>
  <c r="R124" i="1" s="1"/>
  <c r="N127" i="1"/>
  <c r="O127" i="1" s="1" a="1"/>
  <c r="O127" i="1" s="1"/>
  <c r="R127" i="1" s="1"/>
  <c r="N121" i="1"/>
  <c r="O121" i="1" s="1" a="1"/>
  <c r="O121" i="1" s="1"/>
  <c r="R121" i="1" s="1"/>
  <c r="N117" i="1"/>
  <c r="O117" i="1" s="1" a="1"/>
  <c r="O117" i="1" s="1"/>
  <c r="R117" i="1" s="1"/>
  <c r="N128" i="1"/>
  <c r="O128" i="1" s="1" a="1"/>
  <c r="O128" i="1" s="1"/>
  <c r="R128" i="1" s="1"/>
  <c r="N107" i="1"/>
  <c r="O107" i="1" s="1" a="1"/>
  <c r="O107" i="1" s="1"/>
  <c r="R107" i="1" s="1"/>
  <c r="P33" i="1" a="1"/>
  <c r="P33" i="1" s="1"/>
  <c r="X33" i="1"/>
  <c r="N91" i="1"/>
  <c r="O91" i="1" s="1" a="1"/>
  <c r="O91" i="1" s="1"/>
  <c r="R91" i="1" s="1"/>
  <c r="N85" i="1"/>
  <c r="O85" i="1" s="1" a="1"/>
  <c r="O85" i="1" s="1"/>
  <c r="R85" i="1" s="1"/>
  <c r="N84" i="1"/>
  <c r="O84" i="1" s="1" a="1"/>
  <c r="O84" i="1" s="1"/>
  <c r="R84" i="1" s="1"/>
  <c r="N83" i="1"/>
  <c r="O83" i="1" s="1" a="1"/>
  <c r="O83" i="1" s="1"/>
  <c r="R83" i="1" s="1"/>
  <c r="N104" i="1"/>
  <c r="O104" i="1" s="1" a="1"/>
  <c r="O104" i="1" s="1"/>
  <c r="R104" i="1" s="1"/>
  <c r="N76" i="1"/>
  <c r="O76" i="1" s="1" a="1"/>
  <c r="O76" i="1" s="1"/>
  <c r="R76" i="1" s="1"/>
  <c r="N71" i="1"/>
  <c r="O71" i="1" s="1" a="1"/>
  <c r="O71" i="1" s="1"/>
  <c r="R71" i="1" s="1"/>
  <c r="N70" i="1"/>
  <c r="O70" i="1" s="1" a="1"/>
  <c r="O70" i="1" s="1"/>
  <c r="R70" i="1" s="1"/>
  <c r="N99" i="1"/>
  <c r="O99" i="1" s="1" a="1"/>
  <c r="O99" i="1" s="1"/>
  <c r="R99" i="1" s="1"/>
  <c r="N73" i="1"/>
  <c r="O73" i="1" s="1" a="1"/>
  <c r="O73" i="1" s="1"/>
  <c r="R73" i="1" s="1"/>
  <c r="N86" i="1"/>
  <c r="O86" i="1" s="1" a="1"/>
  <c r="O86" i="1" s="1"/>
  <c r="R86" i="1" s="1"/>
  <c r="N77" i="1"/>
  <c r="O77" i="1" s="1" a="1"/>
  <c r="O77" i="1" s="1"/>
  <c r="R77" i="1" s="1"/>
  <c r="N94" i="1"/>
  <c r="O94" i="1" s="1" a="1"/>
  <c r="O94" i="1" s="1"/>
  <c r="R94" i="1" s="1"/>
  <c r="N96" i="1"/>
  <c r="O96" i="1" s="1" a="1"/>
  <c r="O96" i="1" s="1"/>
  <c r="R96" i="1" s="1"/>
  <c r="N89" i="1"/>
  <c r="O89" i="1" s="1" a="1"/>
  <c r="O89" i="1" s="1"/>
  <c r="R89" i="1" s="1"/>
  <c r="N106" i="1"/>
  <c r="O106" i="1" s="1" a="1"/>
  <c r="O106" i="1" s="1"/>
  <c r="R106" i="1" s="1"/>
  <c r="N97" i="1"/>
  <c r="O97" i="1" s="1" a="1"/>
  <c r="O97" i="1" s="1"/>
  <c r="R97" i="1" s="1"/>
  <c r="N68" i="1"/>
  <c r="O68" i="1" s="1" a="1"/>
  <c r="O68" i="1" s="1"/>
  <c r="R68" i="1" s="1"/>
  <c r="N92" i="1"/>
  <c r="O92" i="1" s="1" a="1"/>
  <c r="O92" i="1" s="1"/>
  <c r="R92" i="1" s="1"/>
  <c r="N65" i="1"/>
  <c r="O65" i="1" s="1" a="1"/>
  <c r="O65" i="1" s="1"/>
  <c r="R65" i="1" s="1"/>
  <c r="N93" i="1"/>
  <c r="O93" i="1" s="1" a="1"/>
  <c r="O93" i="1" s="1"/>
  <c r="R93" i="1" s="1"/>
  <c r="N79" i="1"/>
  <c r="O79" i="1" s="1" a="1"/>
  <c r="O79" i="1" s="1"/>
  <c r="R79" i="1" s="1"/>
  <c r="N103" i="1"/>
  <c r="O103" i="1" s="1" a="1"/>
  <c r="O103" i="1" s="1"/>
  <c r="R103" i="1" s="1"/>
  <c r="N95" i="1"/>
  <c r="O95" i="1" s="1" a="1"/>
  <c r="O95" i="1" s="1"/>
  <c r="R95" i="1" s="1"/>
  <c r="N90" i="1"/>
  <c r="O90" i="1" s="1" a="1"/>
  <c r="O90" i="1" s="1"/>
  <c r="R90" i="1" s="1"/>
  <c r="N100" i="1"/>
  <c r="O100" i="1" s="1" a="1"/>
  <c r="O100" i="1" s="1"/>
  <c r="R100" i="1" s="1"/>
  <c r="N101" i="1"/>
  <c r="O101" i="1" s="1" a="1"/>
  <c r="O101" i="1" s="1"/>
  <c r="R101" i="1" s="1"/>
  <c r="N105" i="1"/>
  <c r="O105" i="1" s="1" a="1"/>
  <c r="O105" i="1" s="1"/>
  <c r="R105" i="1" s="1"/>
  <c r="N82" i="1"/>
  <c r="O82" i="1" s="1" a="1"/>
  <c r="O82" i="1" s="1"/>
  <c r="R82" i="1" s="1"/>
  <c r="N67" i="1"/>
  <c r="O67" i="1" s="1" a="1"/>
  <c r="O67" i="1" s="1"/>
  <c r="R67" i="1" s="1"/>
  <c r="N81" i="1"/>
  <c r="O81" i="1" s="1" a="1"/>
  <c r="O81" i="1" s="1"/>
  <c r="R81" i="1" s="1"/>
  <c r="N75" i="1"/>
  <c r="O75" i="1" s="1" a="1"/>
  <c r="O75" i="1" s="1"/>
  <c r="R75" i="1" s="1"/>
  <c r="N80" i="1"/>
  <c r="O80" i="1" s="1" a="1"/>
  <c r="O80" i="1" s="1"/>
  <c r="R80" i="1" s="1"/>
  <c r="N87" i="1"/>
  <c r="O87" i="1" s="1" a="1"/>
  <c r="O87" i="1" s="1"/>
  <c r="R87" i="1" s="1"/>
  <c r="N98" i="1"/>
  <c r="O98" i="1" s="1" a="1"/>
  <c r="O98" i="1" s="1"/>
  <c r="R98" i="1" s="1"/>
  <c r="N72" i="1"/>
  <c r="O72" i="1" s="1" a="1"/>
  <c r="O72" i="1" s="1"/>
  <c r="R72" i="1" s="1"/>
  <c r="N69" i="1"/>
  <c r="O69" i="1" s="1" a="1"/>
  <c r="O69" i="1" s="1"/>
  <c r="R69" i="1" s="1"/>
  <c r="N74" i="1"/>
  <c r="O74" i="1" s="1" a="1"/>
  <c r="O74" i="1" s="1"/>
  <c r="R74" i="1" s="1"/>
  <c r="N88" i="1"/>
  <c r="O88" i="1" s="1" a="1"/>
  <c r="O88" i="1" s="1"/>
  <c r="R88" i="1" s="1"/>
  <c r="N78" i="1"/>
  <c r="O78" i="1" s="1" a="1"/>
  <c r="O78" i="1" s="1"/>
  <c r="R78" i="1" s="1"/>
  <c r="N102" i="1"/>
  <c r="O102" i="1" s="1" a="1"/>
  <c r="O102" i="1" s="1"/>
  <c r="R102" i="1" s="1"/>
  <c r="O33" i="1" a="1"/>
  <c r="O33" i="1" s="1"/>
  <c r="B47" i="2"/>
  <c r="N133" i="2" l="1"/>
  <c r="O133" i="2" s="1" a="1"/>
  <c r="O133" i="2" s="1"/>
  <c r="R133" i="2" s="1"/>
  <c r="N148" i="2"/>
  <c r="O148" i="2" s="1" a="1"/>
  <c r="O148" i="2" s="1"/>
  <c r="R148" i="2" s="1"/>
  <c r="N119" i="2"/>
  <c r="O119" i="2" s="1" a="1"/>
  <c r="O119" i="2" s="1"/>
  <c r="R119" i="2" s="1"/>
  <c r="N112" i="2"/>
  <c r="O112" i="2" s="1" a="1"/>
  <c r="O112" i="2" s="1"/>
  <c r="R112" i="2" s="1"/>
  <c r="N136" i="2"/>
  <c r="O136" i="2" s="1" a="1"/>
  <c r="O136" i="2" s="1"/>
  <c r="R136" i="2" s="1"/>
  <c r="N160" i="2"/>
  <c r="O160" i="2" s="1" a="1"/>
  <c r="O160" i="2" s="1"/>
  <c r="R160" i="2" s="1"/>
  <c r="N174" i="2"/>
  <c r="O174" i="2" s="1" a="1"/>
  <c r="O174" i="2" s="1"/>
  <c r="R174" i="2" s="1"/>
  <c r="N194" i="2"/>
  <c r="O194" i="2" s="1" a="1"/>
  <c r="O194" i="2" s="1"/>
  <c r="R194" i="2" s="1"/>
  <c r="N127" i="2"/>
  <c r="O127" i="2" s="1" a="1"/>
  <c r="O127" i="2" s="1"/>
  <c r="R127" i="2" s="1"/>
  <c r="V33" i="2"/>
  <c r="N125" i="2"/>
  <c r="O125" i="2" s="1" a="1"/>
  <c r="O125" i="2" s="1"/>
  <c r="R125" i="2" s="1"/>
  <c r="W33" i="2"/>
  <c r="N159" i="2"/>
  <c r="O159" i="2" s="1" a="1"/>
  <c r="O159" i="2" s="1"/>
  <c r="R159" i="2" s="1"/>
  <c r="N171" i="2"/>
  <c r="O171" i="2" s="1" a="1"/>
  <c r="O171" i="2" s="1"/>
  <c r="R171" i="2" s="1"/>
  <c r="N147" i="2"/>
  <c r="O147" i="2" s="1" a="1"/>
  <c r="O147" i="2" s="1"/>
  <c r="R147" i="2" s="1"/>
  <c r="N161" i="2"/>
  <c r="O161" i="2" s="1" a="1"/>
  <c r="O161" i="2" s="1"/>
  <c r="R161" i="2" s="1"/>
  <c r="N165" i="2"/>
  <c r="O165" i="2" s="1" a="1"/>
  <c r="O165" i="2" s="1"/>
  <c r="R165" i="2" s="1"/>
  <c r="N108" i="2"/>
  <c r="O108" i="2" s="1" a="1"/>
  <c r="O108" i="2" s="1"/>
  <c r="R108" i="2" s="1"/>
  <c r="N135" i="2"/>
  <c r="O135" i="2" s="1" a="1"/>
  <c r="O135" i="2" s="1"/>
  <c r="R135" i="2" s="1"/>
  <c r="N179" i="2"/>
  <c r="O179" i="2" s="1" a="1"/>
  <c r="O179" i="2" s="1"/>
  <c r="R179" i="2" s="1"/>
  <c r="N164" i="2"/>
  <c r="O164" i="2" s="1" a="1"/>
  <c r="O164" i="2" s="1"/>
  <c r="R164" i="2" s="1"/>
  <c r="N196" i="2"/>
  <c r="O196" i="2" s="1" a="1"/>
  <c r="O196" i="2" s="1"/>
  <c r="R196" i="2" s="1"/>
  <c r="N144" i="2"/>
  <c r="O144" i="2" s="1" a="1"/>
  <c r="O144" i="2" s="1"/>
  <c r="R144" i="2" s="1"/>
  <c r="N116" i="2"/>
  <c r="O116" i="2" s="1" a="1"/>
  <c r="O116" i="2" s="1"/>
  <c r="R116" i="2" s="1"/>
  <c r="N187" i="2"/>
  <c r="O187" i="2" s="1" a="1"/>
  <c r="O187" i="2" s="1"/>
  <c r="R187" i="2" s="1"/>
  <c r="N191" i="2"/>
  <c r="O191" i="2" s="1" a="1"/>
  <c r="O191" i="2" s="1"/>
  <c r="R191" i="2" s="1"/>
  <c r="N170" i="2"/>
  <c r="O170" i="2" s="1" a="1"/>
  <c r="O170" i="2" s="1"/>
  <c r="R170" i="2" s="1"/>
  <c r="N114" i="2"/>
  <c r="O114" i="2" s="1" a="1"/>
  <c r="O114" i="2" s="1"/>
  <c r="R114" i="2" s="1"/>
  <c r="N158" i="2"/>
  <c r="O158" i="2" s="1" a="1"/>
  <c r="O158" i="2" s="1"/>
  <c r="R158" i="2" s="1"/>
  <c r="N149" i="2"/>
  <c r="O149" i="2" s="1" a="1"/>
  <c r="O149" i="2" s="1"/>
  <c r="R149" i="2" s="1"/>
  <c r="N151" i="2"/>
  <c r="O151" i="2" s="1" a="1"/>
  <c r="O151" i="2" s="1"/>
  <c r="R151" i="2" s="1"/>
  <c r="N181" i="2"/>
  <c r="O181" i="2" s="1" a="1"/>
  <c r="O181" i="2" s="1"/>
  <c r="R181" i="2" s="1"/>
  <c r="N128" i="2"/>
  <c r="O128" i="2" s="1" a="1"/>
  <c r="O128" i="2" s="1"/>
  <c r="R128" i="2" s="1"/>
  <c r="N146" i="2"/>
  <c r="O146" i="2" s="1" a="1"/>
  <c r="O146" i="2" s="1"/>
  <c r="R146" i="2" s="1"/>
  <c r="N175" i="2"/>
  <c r="O175" i="2" s="1" a="1"/>
  <c r="O175" i="2" s="1"/>
  <c r="R175" i="2" s="1"/>
  <c r="N130" i="2"/>
  <c r="O130" i="2" s="1" a="1"/>
  <c r="O130" i="2" s="1"/>
  <c r="R130" i="2" s="1"/>
  <c r="N138" i="2"/>
  <c r="O138" i="2" s="1" a="1"/>
  <c r="O138" i="2" s="1"/>
  <c r="R138" i="2" s="1"/>
  <c r="N153" i="2"/>
  <c r="O153" i="2" s="1" a="1"/>
  <c r="O153" i="2" s="1"/>
  <c r="R153" i="2" s="1"/>
  <c r="N143" i="2"/>
  <c r="O143" i="2" s="1" a="1"/>
  <c r="O143" i="2" s="1"/>
  <c r="R143" i="2" s="1"/>
  <c r="N180" i="2"/>
  <c r="O180" i="2" s="1" a="1"/>
  <c r="O180" i="2" s="1"/>
  <c r="R180" i="2" s="1"/>
  <c r="N145" i="2"/>
  <c r="O145" i="2" s="1" a="1"/>
  <c r="O145" i="2" s="1"/>
  <c r="R145" i="2" s="1"/>
  <c r="N183" i="2"/>
  <c r="O183" i="2" s="1" a="1"/>
  <c r="O183" i="2" s="1"/>
  <c r="R183" i="2" s="1"/>
  <c r="N184" i="2"/>
  <c r="O184" i="2" s="1" a="1"/>
  <c r="O184" i="2" s="1"/>
  <c r="R184" i="2" s="1"/>
  <c r="N139" i="2"/>
  <c r="O139" i="2" s="1" a="1"/>
  <c r="O139" i="2" s="1"/>
  <c r="R139" i="2" s="1"/>
  <c r="N142" i="2"/>
  <c r="O142" i="2" s="1" a="1"/>
  <c r="O142" i="2" s="1"/>
  <c r="R142" i="2" s="1"/>
  <c r="N113" i="2"/>
  <c r="O113" i="2" s="1" a="1"/>
  <c r="O113" i="2" s="1"/>
  <c r="R113" i="2" s="1"/>
  <c r="N178" i="2"/>
  <c r="O178" i="2" s="1" a="1"/>
  <c r="O178" i="2" s="1"/>
  <c r="R178" i="2" s="1"/>
  <c r="N189" i="2"/>
  <c r="O189" i="2" s="1" a="1"/>
  <c r="O189" i="2" s="1"/>
  <c r="R189" i="2" s="1"/>
  <c r="N166" i="2"/>
  <c r="O166" i="2" s="1" a="1"/>
  <c r="O166" i="2" s="1"/>
  <c r="R166" i="2" s="1"/>
  <c r="N111" i="2"/>
  <c r="O111" i="2" s="1" a="1"/>
  <c r="O111" i="2" s="1"/>
  <c r="R111" i="2" s="1"/>
  <c r="N157" i="2"/>
  <c r="O157" i="2" s="1" a="1"/>
  <c r="O157" i="2" s="1"/>
  <c r="R157" i="2" s="1"/>
  <c r="N117" i="2"/>
  <c r="O117" i="2" s="1" a="1"/>
  <c r="O117" i="2" s="1"/>
  <c r="R117" i="2" s="1"/>
  <c r="N141" i="2"/>
  <c r="O141" i="2" s="1" a="1"/>
  <c r="O141" i="2" s="1"/>
  <c r="R141" i="2" s="1"/>
  <c r="N154" i="2"/>
  <c r="O154" i="2" s="1" a="1"/>
  <c r="O154" i="2" s="1"/>
  <c r="R154" i="2" s="1"/>
  <c r="N193" i="2"/>
  <c r="O193" i="2" s="1" a="1"/>
  <c r="O193" i="2" s="1"/>
  <c r="R193" i="2" s="1"/>
  <c r="N169" i="2"/>
  <c r="O169" i="2" s="1" a="1"/>
  <c r="O169" i="2" s="1"/>
  <c r="R169" i="2" s="1"/>
  <c r="N129" i="2"/>
  <c r="O129" i="2" s="1" a="1"/>
  <c r="O129" i="2" s="1"/>
  <c r="R129" i="2" s="1"/>
  <c r="N123" i="2"/>
  <c r="O123" i="2" s="1" a="1"/>
  <c r="O123" i="2" s="1"/>
  <c r="R123" i="2" s="1"/>
  <c r="N195" i="2"/>
  <c r="O195" i="2" s="1" a="1"/>
  <c r="O195" i="2" s="1"/>
  <c r="R195" i="2" s="1"/>
  <c r="N109" i="2"/>
  <c r="O109" i="2" s="1" a="1"/>
  <c r="O109" i="2" s="1"/>
  <c r="R109" i="2" s="1"/>
  <c r="N126" i="2"/>
  <c r="O126" i="2" s="1" a="1"/>
  <c r="O126" i="2" s="1"/>
  <c r="R126" i="2" s="1"/>
  <c r="N110" i="2"/>
  <c r="O110" i="2" s="1" a="1"/>
  <c r="O110" i="2" s="1"/>
  <c r="R110" i="2" s="1"/>
  <c r="N155" i="2"/>
  <c r="O155" i="2" s="1" a="1"/>
  <c r="O155" i="2" s="1"/>
  <c r="R155" i="2" s="1"/>
  <c r="N163" i="2"/>
  <c r="O163" i="2" s="1" a="1"/>
  <c r="O163" i="2" s="1"/>
  <c r="R163" i="2" s="1"/>
  <c r="N177" i="2"/>
  <c r="O177" i="2" s="1" a="1"/>
  <c r="O177" i="2" s="1"/>
  <c r="R177" i="2" s="1"/>
  <c r="N121" i="2"/>
  <c r="O121" i="2" s="1" a="1"/>
  <c r="O121" i="2" s="1"/>
  <c r="R121" i="2" s="1"/>
  <c r="N152" i="2"/>
  <c r="O152" i="2" s="1" a="1"/>
  <c r="O152" i="2" s="1"/>
  <c r="R152" i="2" s="1"/>
  <c r="N107" i="2"/>
  <c r="O107" i="2" s="1" a="1"/>
  <c r="O107" i="2" s="1"/>
  <c r="R107" i="2" s="1"/>
  <c r="N182" i="2"/>
  <c r="O182" i="2" s="1" a="1"/>
  <c r="O182" i="2" s="1"/>
  <c r="R182" i="2" s="1"/>
  <c r="N140" i="2"/>
  <c r="O140" i="2" s="1" a="1"/>
  <c r="O140" i="2" s="1"/>
  <c r="R140" i="2" s="1"/>
  <c r="N120" i="2"/>
  <c r="O120" i="2" s="1" a="1"/>
  <c r="O120" i="2" s="1"/>
  <c r="R120" i="2" s="1"/>
  <c r="N131" i="2"/>
  <c r="O131" i="2" s="1" a="1"/>
  <c r="O131" i="2" s="1"/>
  <c r="R131" i="2" s="1"/>
  <c r="N167" i="2"/>
  <c r="O167" i="2" s="1" a="1"/>
  <c r="O167" i="2" s="1"/>
  <c r="R167" i="2" s="1"/>
  <c r="N162" i="2"/>
  <c r="O162" i="2" s="1" a="1"/>
  <c r="O162" i="2" s="1"/>
  <c r="R162" i="2" s="1"/>
  <c r="N185" i="2"/>
  <c r="O185" i="2" s="1" a="1"/>
  <c r="O185" i="2" s="1"/>
  <c r="R185" i="2" s="1"/>
  <c r="N168" i="2"/>
  <c r="O168" i="2" s="1" a="1"/>
  <c r="O168" i="2" s="1"/>
  <c r="R168" i="2" s="1"/>
  <c r="N176" i="2"/>
  <c r="O176" i="2" s="1" a="1"/>
  <c r="O176" i="2" s="1"/>
  <c r="R176" i="2" s="1"/>
  <c r="N150" i="2"/>
  <c r="O150" i="2" s="1" a="1"/>
  <c r="O150" i="2" s="1"/>
  <c r="R150" i="2" s="1"/>
  <c r="N118" i="2"/>
  <c r="O118" i="2" s="1" a="1"/>
  <c r="O118" i="2" s="1"/>
  <c r="R118" i="2" s="1"/>
  <c r="N124" i="2"/>
  <c r="O124" i="2" s="1" a="1"/>
  <c r="O124" i="2" s="1"/>
  <c r="R124" i="2" s="1"/>
  <c r="N188" i="2"/>
  <c r="O188" i="2" s="1" a="1"/>
  <c r="O188" i="2" s="1"/>
  <c r="R188" i="2" s="1"/>
  <c r="N172" i="2"/>
  <c r="O172" i="2" s="1" a="1"/>
  <c r="O172" i="2" s="1"/>
  <c r="R172" i="2" s="1"/>
  <c r="N122" i="2"/>
  <c r="O122" i="2" s="1" a="1"/>
  <c r="O122" i="2" s="1"/>
  <c r="R122" i="2" s="1"/>
  <c r="N137" i="2"/>
  <c r="O137" i="2" s="1" a="1"/>
  <c r="O137" i="2" s="1"/>
  <c r="R137" i="2" s="1"/>
  <c r="N192" i="2"/>
  <c r="O192" i="2" s="1" a="1"/>
  <c r="O192" i="2" s="1"/>
  <c r="R192" i="2" s="1"/>
  <c r="N190" i="2"/>
  <c r="O190" i="2" s="1" a="1"/>
  <c r="O190" i="2" s="1"/>
  <c r="R190" i="2" s="1"/>
  <c r="N134" i="2"/>
  <c r="O134" i="2" s="1" a="1"/>
  <c r="O134" i="2" s="1"/>
  <c r="R134" i="2" s="1"/>
  <c r="N115" i="2"/>
  <c r="O115" i="2" s="1" a="1"/>
  <c r="O115" i="2" s="1"/>
  <c r="R115" i="2" s="1"/>
  <c r="N132" i="2"/>
  <c r="O132" i="2" s="1" a="1"/>
  <c r="O132" i="2" s="1"/>
  <c r="R132" i="2" s="1"/>
  <c r="N173" i="2"/>
  <c r="O173" i="2" s="1" a="1"/>
  <c r="O173" i="2" s="1"/>
  <c r="R173" i="2" s="1"/>
  <c r="N156" i="2"/>
  <c r="O156" i="2" s="1" a="1"/>
  <c r="O156" i="2" s="1"/>
  <c r="R156" i="2" s="1"/>
  <c r="AB31" i="2"/>
  <c r="P32" i="2" a="1"/>
  <c r="P32" i="2" s="1"/>
  <c r="Q32" i="2" s="1" a="1"/>
  <c r="Q32" i="2" s="1"/>
  <c r="AC33" i="1"/>
  <c r="W81" i="1"/>
  <c r="X81" i="1" s="1" a="1"/>
  <c r="X81" i="1" s="1"/>
  <c r="AA81" i="1" s="1"/>
  <c r="W93" i="1"/>
  <c r="X93" i="1" s="1" a="1"/>
  <c r="X93" i="1" s="1"/>
  <c r="AA93" i="1" s="1"/>
  <c r="W99" i="1"/>
  <c r="X99" i="1" s="1" a="1"/>
  <c r="X99" i="1" s="1"/>
  <c r="AA99" i="1" s="1"/>
  <c r="W92" i="1"/>
  <c r="X92" i="1" s="1" a="1"/>
  <c r="X92" i="1" s="1"/>
  <c r="AA92" i="1" s="1"/>
  <c r="W89" i="1"/>
  <c r="X89" i="1" s="1" a="1"/>
  <c r="X89" i="1" s="1"/>
  <c r="AA89" i="1" s="1"/>
  <c r="W86" i="1"/>
  <c r="X86" i="1" s="1" a="1"/>
  <c r="X86" i="1" s="1"/>
  <c r="AA86" i="1" s="1"/>
  <c r="W98" i="1"/>
  <c r="X98" i="1" s="1" a="1"/>
  <c r="X98" i="1" s="1"/>
  <c r="AA98" i="1" s="1"/>
  <c r="W84" i="1"/>
  <c r="X84" i="1" s="1" a="1"/>
  <c r="X84" i="1" s="1"/>
  <c r="AA84" i="1" s="1"/>
  <c r="W104" i="1"/>
  <c r="X104" i="1" s="1" a="1"/>
  <c r="X104" i="1" s="1"/>
  <c r="AA104" i="1" s="1"/>
  <c r="W97" i="1"/>
  <c r="X97" i="1" s="1" a="1"/>
  <c r="X97" i="1" s="1"/>
  <c r="AA97" i="1" s="1"/>
  <c r="W65" i="1"/>
  <c r="X65" i="1" s="1" a="1"/>
  <c r="X65" i="1" s="1"/>
  <c r="AA65" i="1" s="1"/>
  <c r="W96" i="1"/>
  <c r="X96" i="1" s="1" a="1"/>
  <c r="X96" i="1" s="1"/>
  <c r="AA96" i="1" s="1"/>
  <c r="W88" i="1"/>
  <c r="X88" i="1" s="1" a="1"/>
  <c r="X88" i="1" s="1"/>
  <c r="AA88" i="1" s="1"/>
  <c r="W76" i="1"/>
  <c r="X76" i="1" s="1" a="1"/>
  <c r="X76" i="1" s="1"/>
  <c r="AA76" i="1" s="1"/>
  <c r="W87" i="1"/>
  <c r="X87" i="1" s="1" a="1"/>
  <c r="X87" i="1" s="1"/>
  <c r="AA87" i="1" s="1"/>
  <c r="W95" i="1"/>
  <c r="X95" i="1" s="1" a="1"/>
  <c r="X95" i="1" s="1"/>
  <c r="AA95" i="1" s="1"/>
  <c r="W79" i="1"/>
  <c r="X79" i="1" s="1" a="1"/>
  <c r="X79" i="1" s="1"/>
  <c r="AA79" i="1" s="1"/>
  <c r="W83" i="1"/>
  <c r="X83" i="1" s="1" a="1"/>
  <c r="X83" i="1" s="1"/>
  <c r="AA83" i="1" s="1"/>
  <c r="W67" i="1"/>
  <c r="X67" i="1" s="1" a="1"/>
  <c r="X67" i="1" s="1"/>
  <c r="AA67" i="1" s="1"/>
  <c r="W94" i="1"/>
  <c r="X94" i="1" s="1" a="1"/>
  <c r="X94" i="1" s="1"/>
  <c r="AA94" i="1" s="1"/>
  <c r="W73" i="1"/>
  <c r="X73" i="1" s="1" a="1"/>
  <c r="X73" i="1" s="1"/>
  <c r="AA73" i="1" s="1"/>
  <c r="W91" i="1"/>
  <c r="X91" i="1" s="1" a="1"/>
  <c r="X91" i="1" s="1"/>
  <c r="AA91" i="1" s="1"/>
  <c r="W106" i="1"/>
  <c r="X106" i="1" s="1" a="1"/>
  <c r="X106" i="1" s="1"/>
  <c r="AA106" i="1" s="1"/>
  <c r="W85" i="1"/>
  <c r="X85" i="1" s="1" a="1"/>
  <c r="X85" i="1" s="1"/>
  <c r="AA85" i="1" s="1"/>
  <c r="W70" i="1"/>
  <c r="X70" i="1" s="1" a="1"/>
  <c r="X70" i="1" s="1"/>
  <c r="AA70" i="1" s="1"/>
  <c r="W78" i="1"/>
  <c r="X78" i="1" s="1" a="1"/>
  <c r="X78" i="1" s="1"/>
  <c r="AA78" i="1" s="1"/>
  <c r="W69" i="1"/>
  <c r="X69" i="1" s="1" a="1"/>
  <c r="X69" i="1" s="1"/>
  <c r="AA69" i="1" s="1"/>
  <c r="W102" i="1"/>
  <c r="X102" i="1" s="1" a="1"/>
  <c r="X102" i="1" s="1"/>
  <c r="AA102" i="1" s="1"/>
  <c r="W77" i="1"/>
  <c r="X77" i="1" s="1" a="1"/>
  <c r="X77" i="1" s="1"/>
  <c r="AA77" i="1" s="1"/>
  <c r="W90" i="1"/>
  <c r="X90" i="1" s="1" a="1"/>
  <c r="X90" i="1" s="1"/>
  <c r="AA90" i="1" s="1"/>
  <c r="W103" i="1"/>
  <c r="X103" i="1" s="1" a="1"/>
  <c r="X103" i="1" s="1"/>
  <c r="AA103" i="1" s="1"/>
  <c r="W105" i="1"/>
  <c r="X105" i="1" s="1" a="1"/>
  <c r="X105" i="1" s="1"/>
  <c r="AA105" i="1" s="1"/>
  <c r="W100" i="1"/>
  <c r="X100" i="1" s="1" a="1"/>
  <c r="X100" i="1" s="1"/>
  <c r="AA100" i="1" s="1"/>
  <c r="W101" i="1"/>
  <c r="X101" i="1" s="1" a="1"/>
  <c r="X101" i="1" s="1"/>
  <c r="AA101" i="1" s="1"/>
  <c r="W72" i="1"/>
  <c r="X72" i="1" s="1" a="1"/>
  <c r="X72" i="1" s="1"/>
  <c r="AA72" i="1" s="1"/>
  <c r="W75" i="1"/>
  <c r="X75" i="1" s="1" a="1"/>
  <c r="X75" i="1" s="1"/>
  <c r="AA75" i="1" s="1"/>
  <c r="W71" i="1"/>
  <c r="X71" i="1" s="1" a="1"/>
  <c r="X71" i="1" s="1"/>
  <c r="AA71" i="1" s="1"/>
  <c r="W80" i="1"/>
  <c r="X80" i="1" s="1" a="1"/>
  <c r="X80" i="1" s="1"/>
  <c r="AA80" i="1" s="1"/>
  <c r="W74" i="1"/>
  <c r="X74" i="1" s="1" a="1"/>
  <c r="X74" i="1" s="1"/>
  <c r="AA74" i="1" s="1"/>
  <c r="W68" i="1"/>
  <c r="X68" i="1" s="1" a="1"/>
  <c r="X68" i="1" s="1"/>
  <c r="AA68" i="1" s="1"/>
  <c r="W82" i="1"/>
  <c r="X82" i="1" s="1" a="1"/>
  <c r="X82" i="1" s="1"/>
  <c r="AA82" i="1" s="1"/>
  <c r="Q33" i="1" a="1"/>
  <c r="Q33" i="1" s="1"/>
  <c r="W33" i="1"/>
  <c r="N180" i="1"/>
  <c r="O180" i="1" s="1" a="1"/>
  <c r="O180" i="1" s="1"/>
  <c r="R180" i="1" s="1"/>
  <c r="N192" i="1"/>
  <c r="O192" i="1" s="1" a="1"/>
  <c r="O192" i="1" s="1"/>
  <c r="R192" i="1" s="1"/>
  <c r="N168" i="1"/>
  <c r="O168" i="1" s="1" a="1"/>
  <c r="O168" i="1" s="1"/>
  <c r="R168" i="1" s="1"/>
  <c r="N162" i="1"/>
  <c r="O162" i="1" s="1" a="1"/>
  <c r="O162" i="1" s="1"/>
  <c r="R162" i="1" s="1"/>
  <c r="O234" i="1" s="1"/>
  <c r="N187" i="1"/>
  <c r="O187" i="1" s="1" a="1"/>
  <c r="O187" i="1" s="1"/>
  <c r="R187" i="1" s="1"/>
  <c r="N194" i="1"/>
  <c r="O194" i="1" s="1" a="1"/>
  <c r="O194" i="1" s="1"/>
  <c r="R194" i="1" s="1"/>
  <c r="N160" i="1"/>
  <c r="O160" i="1" s="1" a="1"/>
  <c r="O160" i="1" s="1"/>
  <c r="R160" i="1" s="1"/>
  <c r="N154" i="1"/>
  <c r="O154" i="1" s="1" a="1"/>
  <c r="O154" i="1" s="1"/>
  <c r="R154" i="1" s="1"/>
  <c r="N163" i="1"/>
  <c r="O163" i="1" s="1" a="1"/>
  <c r="O163" i="1" s="1"/>
  <c r="R163" i="1" s="1"/>
  <c r="N166" i="1"/>
  <c r="O166" i="1" s="1" a="1"/>
  <c r="O166" i="1" s="1"/>
  <c r="R166" i="1" s="1"/>
  <c r="N167" i="1"/>
  <c r="O167" i="1" s="1" a="1"/>
  <c r="O167" i="1" s="1"/>
  <c r="R167" i="1" s="1"/>
  <c r="N170" i="1"/>
  <c r="O170" i="1" s="1" a="1"/>
  <c r="O170" i="1" s="1"/>
  <c r="R170" i="1" s="1"/>
  <c r="N186" i="1"/>
  <c r="O186" i="1" s="1" a="1"/>
  <c r="O186" i="1" s="1"/>
  <c r="R186" i="1" s="1"/>
  <c r="N171" i="1"/>
  <c r="O171" i="1" s="1" a="1"/>
  <c r="O171" i="1" s="1"/>
  <c r="R171" i="1" s="1"/>
  <c r="N196" i="1"/>
  <c r="O196" i="1" s="1" a="1"/>
  <c r="O196" i="1" s="1"/>
  <c r="R196" i="1" s="1"/>
  <c r="N193" i="1"/>
  <c r="O193" i="1" s="1" a="1"/>
  <c r="O193" i="1" s="1"/>
  <c r="R193" i="1" s="1"/>
  <c r="N182" i="1"/>
  <c r="O182" i="1" s="1" a="1"/>
  <c r="O182" i="1" s="1"/>
  <c r="R182" i="1" s="1"/>
  <c r="N184" i="1"/>
  <c r="O184" i="1" s="1" a="1"/>
  <c r="O184" i="1" s="1"/>
  <c r="R184" i="1" s="1"/>
  <c r="N175" i="1"/>
  <c r="O175" i="1" s="1" a="1"/>
  <c r="O175" i="1" s="1"/>
  <c r="R175" i="1" s="1"/>
  <c r="N159" i="1"/>
  <c r="O159" i="1" s="1" a="1"/>
  <c r="O159" i="1" s="1"/>
  <c r="R159" i="1" s="1"/>
  <c r="O232" i="1" s="1"/>
  <c r="N153" i="1"/>
  <c r="O153" i="1" s="1" a="1"/>
  <c r="O153" i="1" s="1"/>
  <c r="R153" i="1" s="1"/>
  <c r="N177" i="1"/>
  <c r="O177" i="1" s="1" a="1"/>
  <c r="O177" i="1" s="1"/>
  <c r="R177" i="1" s="1"/>
  <c r="N164" i="1"/>
  <c r="O164" i="1" s="1" a="1"/>
  <c r="O164" i="1" s="1"/>
  <c r="R164" i="1" s="1"/>
  <c r="N181" i="1"/>
  <c r="O181" i="1" s="1" a="1"/>
  <c r="O181" i="1" s="1"/>
  <c r="R181" i="1" s="1"/>
  <c r="N155" i="1"/>
  <c r="O155" i="1" s="1" a="1"/>
  <c r="O155" i="1" s="1"/>
  <c r="R155" i="1" s="1"/>
  <c r="N188" i="1"/>
  <c r="O188" i="1" s="1" a="1"/>
  <c r="O188" i="1" s="1"/>
  <c r="R188" i="1" s="1"/>
  <c r="N169" i="1"/>
  <c r="O169" i="1" s="1" a="1"/>
  <c r="O169" i="1" s="1"/>
  <c r="R169" i="1" s="1"/>
  <c r="N156" i="1"/>
  <c r="O156" i="1" s="1" a="1"/>
  <c r="O156" i="1" s="1"/>
  <c r="R156" i="1" s="1"/>
  <c r="N189" i="1"/>
  <c r="O189" i="1" s="1" a="1"/>
  <c r="O189" i="1" s="1"/>
  <c r="R189" i="1" s="1"/>
  <c r="N195" i="1"/>
  <c r="O195" i="1" s="1" a="1"/>
  <c r="O195" i="1" s="1"/>
  <c r="R195" i="1" s="1"/>
  <c r="N176" i="1"/>
  <c r="O176" i="1" s="1" a="1"/>
  <c r="O176" i="1" s="1"/>
  <c r="R176" i="1" s="1"/>
  <c r="N152" i="1"/>
  <c r="O152" i="1" s="1" a="1"/>
  <c r="O152" i="1" s="1"/>
  <c r="R152" i="1" s="1"/>
  <c r="O211" i="1" s="1"/>
  <c r="N183" i="1"/>
  <c r="O183" i="1" s="1" a="1"/>
  <c r="O183" i="1" s="1"/>
  <c r="R183" i="1" s="1"/>
  <c r="N190" i="1"/>
  <c r="O190" i="1" s="1" a="1"/>
  <c r="O190" i="1" s="1"/>
  <c r="R190" i="1" s="1"/>
  <c r="N185" i="1"/>
  <c r="O185" i="1" s="1" a="1"/>
  <c r="O185" i="1" s="1"/>
  <c r="R185" i="1" s="1"/>
  <c r="N172" i="1"/>
  <c r="O172" i="1" s="1" a="1"/>
  <c r="O172" i="1" s="1"/>
  <c r="R172" i="1" s="1"/>
  <c r="N178" i="1"/>
  <c r="O178" i="1" s="1" a="1"/>
  <c r="O178" i="1" s="1"/>
  <c r="R178" i="1" s="1"/>
  <c r="N173" i="1"/>
  <c r="O173" i="1" s="1" a="1"/>
  <c r="O173" i="1" s="1"/>
  <c r="R173" i="1" s="1"/>
  <c r="N179" i="1"/>
  <c r="O179" i="1" s="1" a="1"/>
  <c r="O179" i="1" s="1"/>
  <c r="R179" i="1" s="1"/>
  <c r="N191" i="1"/>
  <c r="O191" i="1" s="1" a="1"/>
  <c r="O191" i="1" s="1"/>
  <c r="R191" i="1" s="1"/>
  <c r="N165" i="1"/>
  <c r="O165" i="1" s="1" a="1"/>
  <c r="O165" i="1" s="1"/>
  <c r="R165" i="1" s="1"/>
  <c r="N174" i="1"/>
  <c r="O174" i="1" s="1" a="1"/>
  <c r="O174" i="1" s="1"/>
  <c r="R174" i="1" s="1"/>
  <c r="N157" i="1"/>
  <c r="O157" i="1" s="1" a="1"/>
  <c r="O157" i="1" s="1"/>
  <c r="R157" i="1" s="1"/>
  <c r="O219" i="1" s="1"/>
  <c r="N158" i="1"/>
  <c r="O158" i="1" s="1" a="1"/>
  <c r="O158" i="1" s="1"/>
  <c r="R158" i="1" s="1"/>
  <c r="N161" i="1"/>
  <c r="O161" i="1" s="1" a="1"/>
  <c r="O161" i="1" s="1"/>
  <c r="R161" i="1" s="1"/>
  <c r="O203" i="1"/>
  <c r="O209" i="1"/>
  <c r="O215" i="1"/>
  <c r="O230" i="1"/>
  <c r="O208" i="1"/>
  <c r="O204" i="1"/>
  <c r="O205" i="1"/>
  <c r="O210" i="1"/>
  <c r="O243" i="1"/>
  <c r="O213" i="1"/>
  <c r="O212" i="1"/>
  <c r="O214" i="1"/>
  <c r="O206" i="1"/>
  <c r="O229" i="1"/>
  <c r="O244" i="2" l="1"/>
  <c r="O227" i="2"/>
  <c r="P226" i="2" s="1"/>
  <c r="O224" i="2"/>
  <c r="O207" i="2"/>
  <c r="P206" i="2" s="1"/>
  <c r="O236" i="2"/>
  <c r="R236" i="2" s="1"/>
  <c r="O243" i="2"/>
  <c r="R243" i="2" s="1"/>
  <c r="O233" i="2"/>
  <c r="R233" i="2" s="1"/>
  <c r="O242" i="2"/>
  <c r="R242" i="2" s="1"/>
  <c r="O240" i="2"/>
  <c r="P239" i="2" s="1"/>
  <c r="O234" i="2"/>
  <c r="R234" i="2" s="1"/>
  <c r="O206" i="2"/>
  <c r="P205" i="2" s="1"/>
  <c r="O219" i="2"/>
  <c r="R219" i="2" s="1"/>
  <c r="O218" i="2"/>
  <c r="P217" i="2" s="1"/>
  <c r="O239" i="2"/>
  <c r="R239" i="2" s="1"/>
  <c r="O241" i="2"/>
  <c r="P240" i="2" s="1"/>
  <c r="O230" i="2"/>
  <c r="R230" i="2" s="1"/>
  <c r="O212" i="2"/>
  <c r="R212" i="2" s="1"/>
  <c r="O237" i="2"/>
  <c r="R237" i="2" s="1"/>
  <c r="O201" i="2"/>
  <c r="P200" i="2" s="1"/>
  <c r="R200" i="2" s="1"/>
  <c r="O210" i="2"/>
  <c r="P209" i="2" s="1"/>
  <c r="O221" i="2"/>
  <c r="P220" i="2" s="1"/>
  <c r="O238" i="2"/>
  <c r="R238" i="2" s="1"/>
  <c r="O229" i="2"/>
  <c r="O222" i="2"/>
  <c r="R222" i="2" s="1"/>
  <c r="O220" i="2"/>
  <c r="O231" i="2"/>
  <c r="R231" i="2" s="1"/>
  <c r="O228" i="2"/>
  <c r="R228" i="2" s="1"/>
  <c r="O203" i="2"/>
  <c r="R203" i="2" s="1"/>
  <c r="O202" i="2"/>
  <c r="P201" i="2" s="1"/>
  <c r="O216" i="2"/>
  <c r="P215" i="2" s="1"/>
  <c r="O223" i="2"/>
  <c r="P222" i="2" s="1"/>
  <c r="O213" i="2"/>
  <c r="P212" i="2" s="1"/>
  <c r="O225" i="2"/>
  <c r="P224" i="2" s="1"/>
  <c r="O209" i="2"/>
  <c r="P208" i="2" s="1"/>
  <c r="O235" i="2"/>
  <c r="P234" i="2" s="1"/>
  <c r="O208" i="2"/>
  <c r="P207" i="2" s="1"/>
  <c r="O232" i="2"/>
  <c r="P231" i="2" s="1"/>
  <c r="O215" i="2"/>
  <c r="P214" i="2" s="1"/>
  <c r="O211" i="2"/>
  <c r="O217" i="2"/>
  <c r="P216" i="2" s="1"/>
  <c r="O204" i="2"/>
  <c r="P203" i="2" s="1"/>
  <c r="O226" i="2"/>
  <c r="R226" i="2" s="1"/>
  <c r="O205" i="2"/>
  <c r="P204" i="2" s="1"/>
  <c r="R204" i="2" s="1"/>
  <c r="O214" i="2"/>
  <c r="R214" i="2" s="1"/>
  <c r="R32" i="2" a="1"/>
  <c r="R32" i="2" s="1"/>
  <c r="P33" i="2" s="1" a="1"/>
  <c r="P33" i="2" s="1"/>
  <c r="AC33" i="2" s="1"/>
  <c r="AC32" i="2"/>
  <c r="P233" i="1"/>
  <c r="R234" i="1"/>
  <c r="P210" i="1"/>
  <c r="R210" i="1" s="1"/>
  <c r="P231" i="1"/>
  <c r="R232" i="1"/>
  <c r="P218" i="1"/>
  <c r="R219" i="1"/>
  <c r="P205" i="1"/>
  <c r="O240" i="1"/>
  <c r="O222" i="1"/>
  <c r="P209" i="1"/>
  <c r="O207" i="1"/>
  <c r="R214" i="1"/>
  <c r="P213" i="1"/>
  <c r="O236" i="1"/>
  <c r="O220" i="1"/>
  <c r="O227" i="1"/>
  <c r="O224" i="1"/>
  <c r="O235" i="1"/>
  <c r="P202" i="1"/>
  <c r="R202" i="1" s="1"/>
  <c r="X209" i="1"/>
  <c r="X214" i="1"/>
  <c r="X204" i="1"/>
  <c r="X205" i="1"/>
  <c r="X208" i="1"/>
  <c r="X212" i="1"/>
  <c r="O221" i="1"/>
  <c r="P211" i="1"/>
  <c r="R211" i="1" s="1"/>
  <c r="O216" i="1"/>
  <c r="O228" i="1"/>
  <c r="P228" i="1"/>
  <c r="R229" i="1"/>
  <c r="O244" i="1"/>
  <c r="O226" i="1"/>
  <c r="O218" i="1"/>
  <c r="O217" i="1"/>
  <c r="O231" i="1"/>
  <c r="P242" i="1"/>
  <c r="R243" i="1"/>
  <c r="P204" i="1"/>
  <c r="R205" i="1"/>
  <c r="O239" i="1"/>
  <c r="AA33" i="1"/>
  <c r="W118" i="1"/>
  <c r="X118" i="1" s="1" a="1"/>
  <c r="X118" i="1" s="1"/>
  <c r="AA118" i="1" s="1"/>
  <c r="W148" i="1"/>
  <c r="X148" i="1" s="1" a="1"/>
  <c r="X148" i="1" s="1"/>
  <c r="AA148" i="1" s="1"/>
  <c r="W112" i="1"/>
  <c r="X112" i="1" s="1" a="1"/>
  <c r="X112" i="1" s="1"/>
  <c r="AA112" i="1" s="1"/>
  <c r="W116" i="1"/>
  <c r="X116" i="1" s="1" a="1"/>
  <c r="X116" i="1" s="1"/>
  <c r="AA116" i="1" s="1"/>
  <c r="W108" i="1"/>
  <c r="X108" i="1" s="1" a="1"/>
  <c r="X108" i="1" s="1"/>
  <c r="AA108" i="1" s="1"/>
  <c r="W109" i="1"/>
  <c r="X109" i="1" s="1" a="1"/>
  <c r="X109" i="1" s="1"/>
  <c r="AA109" i="1" s="1"/>
  <c r="W139" i="1"/>
  <c r="X139" i="1" s="1" a="1"/>
  <c r="X139" i="1" s="1"/>
  <c r="AA139" i="1" s="1"/>
  <c r="W126" i="1"/>
  <c r="X126" i="1" s="1" a="1"/>
  <c r="X126" i="1" s="1"/>
  <c r="AA126" i="1" s="1"/>
  <c r="W130" i="1"/>
  <c r="X130" i="1" s="1" a="1"/>
  <c r="X130" i="1" s="1"/>
  <c r="AA130" i="1" s="1"/>
  <c r="W137" i="1"/>
  <c r="X137" i="1" s="1" a="1"/>
  <c r="X137" i="1" s="1"/>
  <c r="AA137" i="1" s="1"/>
  <c r="W140" i="1"/>
  <c r="X140" i="1" s="1" a="1"/>
  <c r="X140" i="1" s="1"/>
  <c r="AA140" i="1" s="1"/>
  <c r="W122" i="1"/>
  <c r="X122" i="1" s="1" a="1"/>
  <c r="X122" i="1" s="1"/>
  <c r="AA122" i="1" s="1"/>
  <c r="W146" i="1"/>
  <c r="X146" i="1" s="1" a="1"/>
  <c r="X146" i="1" s="1"/>
  <c r="AA146" i="1" s="1"/>
  <c r="W125" i="1"/>
  <c r="X125" i="1" s="1" a="1"/>
  <c r="X125" i="1" s="1"/>
  <c r="AA125" i="1" s="1"/>
  <c r="W150" i="1"/>
  <c r="X150" i="1" s="1" a="1"/>
  <c r="X150" i="1" s="1"/>
  <c r="AA150" i="1" s="1"/>
  <c r="W114" i="1"/>
  <c r="X114" i="1" s="1" a="1"/>
  <c r="X114" i="1" s="1"/>
  <c r="AA114" i="1" s="1"/>
  <c r="W107" i="1"/>
  <c r="X107" i="1" s="1" a="1"/>
  <c r="X107" i="1" s="1"/>
  <c r="AA107" i="1" s="1"/>
  <c r="W121" i="1"/>
  <c r="X121" i="1" s="1" a="1"/>
  <c r="X121" i="1" s="1"/>
  <c r="AA121" i="1" s="1"/>
  <c r="W111" i="1"/>
  <c r="X111" i="1" s="1" a="1"/>
  <c r="X111" i="1" s="1"/>
  <c r="AA111" i="1" s="1"/>
  <c r="W147" i="1"/>
  <c r="X147" i="1" s="1" a="1"/>
  <c r="X147" i="1" s="1"/>
  <c r="AA147" i="1" s="1"/>
  <c r="W151" i="1"/>
  <c r="X151" i="1" s="1" a="1"/>
  <c r="X151" i="1" s="1"/>
  <c r="AA151" i="1" s="1"/>
  <c r="W138" i="1"/>
  <c r="X138" i="1" s="1" a="1"/>
  <c r="X138" i="1" s="1"/>
  <c r="AA138" i="1" s="1"/>
  <c r="W119" i="1"/>
  <c r="X119" i="1" s="1" a="1"/>
  <c r="X119" i="1" s="1"/>
  <c r="AA119" i="1" s="1"/>
  <c r="W134" i="1"/>
  <c r="X134" i="1" s="1" a="1"/>
  <c r="X134" i="1" s="1"/>
  <c r="AA134" i="1" s="1"/>
  <c r="W136" i="1"/>
  <c r="X136" i="1" s="1" a="1"/>
  <c r="X136" i="1" s="1"/>
  <c r="AA136" i="1" s="1"/>
  <c r="W131" i="1"/>
  <c r="X131" i="1" s="1" a="1"/>
  <c r="X131" i="1" s="1"/>
  <c r="AA131" i="1" s="1"/>
  <c r="W142" i="1"/>
  <c r="X142" i="1" s="1" a="1"/>
  <c r="X142" i="1" s="1"/>
  <c r="AA142" i="1" s="1"/>
  <c r="W135" i="1"/>
  <c r="X135" i="1" s="1" a="1"/>
  <c r="X135" i="1" s="1"/>
  <c r="AA135" i="1" s="1"/>
  <c r="W123" i="1"/>
  <c r="X123" i="1" s="1" a="1"/>
  <c r="X123" i="1" s="1"/>
  <c r="AA123" i="1" s="1"/>
  <c r="W129" i="1"/>
  <c r="X129" i="1" s="1" a="1"/>
  <c r="X129" i="1" s="1"/>
  <c r="AA129" i="1" s="1"/>
  <c r="W117" i="1"/>
  <c r="X117" i="1" s="1" a="1"/>
  <c r="X117" i="1" s="1"/>
  <c r="AA117" i="1" s="1"/>
  <c r="W149" i="1"/>
  <c r="X149" i="1" s="1" a="1"/>
  <c r="X149" i="1" s="1"/>
  <c r="AA149" i="1" s="1"/>
  <c r="W120" i="1"/>
  <c r="X120" i="1" s="1" a="1"/>
  <c r="X120" i="1" s="1"/>
  <c r="AA120" i="1" s="1"/>
  <c r="W113" i="1"/>
  <c r="X113" i="1" s="1" a="1"/>
  <c r="X113" i="1" s="1"/>
  <c r="AA113" i="1" s="1"/>
  <c r="W128" i="1"/>
  <c r="X128" i="1" s="1" a="1"/>
  <c r="X128" i="1" s="1"/>
  <c r="AA128" i="1" s="1"/>
  <c r="W115" i="1"/>
  <c r="X115" i="1" s="1" a="1"/>
  <c r="X115" i="1" s="1"/>
  <c r="AA115" i="1" s="1"/>
  <c r="W132" i="1"/>
  <c r="X132" i="1" s="1" a="1"/>
  <c r="X132" i="1" s="1"/>
  <c r="AA132" i="1" s="1"/>
  <c r="W127" i="1"/>
  <c r="X127" i="1" s="1" a="1"/>
  <c r="X127" i="1" s="1"/>
  <c r="AA127" i="1" s="1"/>
  <c r="W143" i="1"/>
  <c r="X143" i="1" s="1" a="1"/>
  <c r="X143" i="1" s="1"/>
  <c r="AA143" i="1" s="1"/>
  <c r="W124" i="1"/>
  <c r="X124" i="1" s="1" a="1"/>
  <c r="X124" i="1" s="1"/>
  <c r="AA124" i="1" s="1"/>
  <c r="W133" i="1"/>
  <c r="X133" i="1" s="1" a="1"/>
  <c r="X133" i="1" s="1"/>
  <c r="AA133" i="1" s="1"/>
  <c r="W144" i="1"/>
  <c r="X144" i="1" s="1" a="1"/>
  <c r="X144" i="1" s="1"/>
  <c r="AA144" i="1" s="1"/>
  <c r="W141" i="1"/>
  <c r="X141" i="1" s="1" a="1"/>
  <c r="X141" i="1" s="1"/>
  <c r="AA141" i="1" s="1"/>
  <c r="W145" i="1"/>
  <c r="X145" i="1" s="1" a="1"/>
  <c r="X145" i="1" s="1"/>
  <c r="AA145" i="1" s="1"/>
  <c r="R33" i="1" a="1"/>
  <c r="R33" i="1" s="1"/>
  <c r="P212" i="1"/>
  <c r="R212" i="1" s="1"/>
  <c r="R213" i="1"/>
  <c r="R204" i="1"/>
  <c r="P203" i="1"/>
  <c r="R203" i="1" s="1"/>
  <c r="O238" i="1"/>
  <c r="O223" i="1"/>
  <c r="O233" i="1"/>
  <c r="O237" i="1"/>
  <c r="O225" i="1"/>
  <c r="O242" i="1"/>
  <c r="P207" i="1"/>
  <c r="R208" i="1"/>
  <c r="R230" i="1"/>
  <c r="P229" i="1"/>
  <c r="O241" i="1"/>
  <c r="P214" i="1"/>
  <c r="R209" i="1"/>
  <c r="P208" i="1"/>
  <c r="AA32" i="2"/>
  <c r="R215" i="2"/>
  <c r="P210" i="2"/>
  <c r="R210" i="2" s="1"/>
  <c r="R220" i="2"/>
  <c r="P219" i="2"/>
  <c r="P228" i="2"/>
  <c r="R229" i="2"/>
  <c r="P243" i="2"/>
  <c r="R244" i="2"/>
  <c r="R208" i="2"/>
  <c r="P223" i="2"/>
  <c r="R224" i="2"/>
  <c r="P241" i="2" l="1"/>
  <c r="R240" i="2"/>
  <c r="R221" i="2"/>
  <c r="R232" i="2"/>
  <c r="P235" i="2"/>
  <c r="R207" i="2"/>
  <c r="P218" i="2"/>
  <c r="P238" i="2"/>
  <c r="R218" i="2"/>
  <c r="R227" i="2"/>
  <c r="P227" i="2"/>
  <c r="P232" i="2"/>
  <c r="B50" i="2"/>
  <c r="R241" i="2"/>
  <c r="R205" i="2"/>
  <c r="P213" i="2"/>
  <c r="P221" i="2"/>
  <c r="P230" i="2"/>
  <c r="R209" i="2"/>
  <c r="P242" i="2"/>
  <c r="P225" i="2"/>
  <c r="P236" i="2"/>
  <c r="P211" i="2"/>
  <c r="R211" i="2" s="1"/>
  <c r="R235" i="2"/>
  <c r="R213" i="2"/>
  <c r="R216" i="2"/>
  <c r="R217" i="2"/>
  <c r="R225" i="2"/>
  <c r="P202" i="2"/>
  <c r="R202" i="2" s="1"/>
  <c r="R223" i="2"/>
  <c r="R201" i="2"/>
  <c r="P233" i="2"/>
  <c r="R206" i="2"/>
  <c r="P229" i="2"/>
  <c r="P237" i="2"/>
  <c r="W76" i="2"/>
  <c r="X76" i="2" s="1" a="1"/>
  <c r="X76" i="2" s="1"/>
  <c r="AA76" i="2" s="1"/>
  <c r="W74" i="2"/>
  <c r="X74" i="2" s="1" a="1"/>
  <c r="X74" i="2" s="1"/>
  <c r="AA74" i="2" s="1"/>
  <c r="W67" i="2"/>
  <c r="X67" i="2" s="1" a="1"/>
  <c r="X67" i="2" s="1"/>
  <c r="AA67" i="2" s="1"/>
  <c r="W66" i="2"/>
  <c r="X66" i="2" s="1" a="1"/>
  <c r="X66" i="2" s="1"/>
  <c r="AA66" i="2" s="1"/>
  <c r="W64" i="2"/>
  <c r="X64" i="2" s="1" a="1"/>
  <c r="X64" i="2" s="1"/>
  <c r="AA64" i="2" s="1"/>
  <c r="W63" i="2"/>
  <c r="X63" i="2" s="1" a="1"/>
  <c r="X63" i="2" s="1"/>
  <c r="AA63" i="2" s="1"/>
  <c r="W71" i="2"/>
  <c r="X71" i="2" s="1" a="1"/>
  <c r="X71" i="2" s="1"/>
  <c r="AA71" i="2" s="1"/>
  <c r="W70" i="2"/>
  <c r="X70" i="2" s="1" a="1"/>
  <c r="X70" i="2" s="1"/>
  <c r="AA70" i="2" s="1"/>
  <c r="W69" i="2"/>
  <c r="X69" i="2" s="1" a="1"/>
  <c r="X69" i="2" s="1"/>
  <c r="AA69" i="2" s="1"/>
  <c r="W80" i="2"/>
  <c r="X80" i="2" s="1" a="1"/>
  <c r="X80" i="2" s="1"/>
  <c r="AA80" i="2" s="1"/>
  <c r="W88" i="2"/>
  <c r="X88" i="2" s="1" a="1"/>
  <c r="X88" i="2" s="1"/>
  <c r="AA88" i="2" s="1"/>
  <c r="W93" i="2"/>
  <c r="X93" i="2" s="1" a="1"/>
  <c r="X93" i="2" s="1"/>
  <c r="AA93" i="2" s="1"/>
  <c r="W81" i="2"/>
  <c r="X81" i="2" s="1" a="1"/>
  <c r="X81" i="2" s="1"/>
  <c r="AA81" i="2" s="1"/>
  <c r="W90" i="2"/>
  <c r="X90" i="2" s="1" a="1"/>
  <c r="X90" i="2" s="1"/>
  <c r="AA90" i="2" s="1"/>
  <c r="W97" i="2"/>
  <c r="X97" i="2" s="1" a="1"/>
  <c r="X97" i="2" s="1"/>
  <c r="AA97" i="2" s="1"/>
  <c r="W91" i="2"/>
  <c r="X91" i="2" s="1" a="1"/>
  <c r="X91" i="2" s="1"/>
  <c r="AA91" i="2" s="1"/>
  <c r="W83" i="2"/>
  <c r="X83" i="2" s="1" a="1"/>
  <c r="X83" i="2" s="1"/>
  <c r="AA83" i="2" s="1"/>
  <c r="AB32" i="2"/>
  <c r="W89" i="2"/>
  <c r="X89" i="2" s="1" a="1"/>
  <c r="X89" i="2" s="1"/>
  <c r="AA89" i="2" s="1"/>
  <c r="W104" i="2"/>
  <c r="X104" i="2" s="1" a="1"/>
  <c r="X104" i="2" s="1"/>
  <c r="AA104" i="2" s="1"/>
  <c r="W68" i="2"/>
  <c r="X68" i="2" s="1" a="1"/>
  <c r="X68" i="2" s="1"/>
  <c r="AA68" i="2" s="1"/>
  <c r="W100" i="2"/>
  <c r="X100" i="2" s="1" a="1"/>
  <c r="X100" i="2" s="1"/>
  <c r="AA100" i="2" s="1"/>
  <c r="W106" i="2"/>
  <c r="X106" i="2" s="1" a="1"/>
  <c r="X106" i="2" s="1"/>
  <c r="AA106" i="2" s="1"/>
  <c r="W73" i="2"/>
  <c r="X73" i="2" s="1" a="1"/>
  <c r="X73" i="2" s="1"/>
  <c r="AA73" i="2" s="1"/>
  <c r="W99" i="2"/>
  <c r="X99" i="2" s="1" a="1"/>
  <c r="X99" i="2" s="1"/>
  <c r="AA99" i="2" s="1"/>
  <c r="W85" i="2"/>
  <c r="X85" i="2" s="1" a="1"/>
  <c r="X85" i="2" s="1"/>
  <c r="AA85" i="2" s="1"/>
  <c r="W87" i="2"/>
  <c r="X87" i="2" s="1" a="1"/>
  <c r="X87" i="2" s="1"/>
  <c r="AA87" i="2" s="1"/>
  <c r="W102" i="2"/>
  <c r="X102" i="2" s="1" a="1"/>
  <c r="X102" i="2" s="1"/>
  <c r="AA102" i="2" s="1"/>
  <c r="W95" i="2"/>
  <c r="X95" i="2" s="1" a="1"/>
  <c r="X95" i="2" s="1"/>
  <c r="AA95" i="2" s="1"/>
  <c r="W78" i="2"/>
  <c r="X78" i="2" s="1" a="1"/>
  <c r="X78" i="2" s="1"/>
  <c r="AA78" i="2" s="1"/>
  <c r="W65" i="2"/>
  <c r="X65" i="2" s="1" a="1"/>
  <c r="X65" i="2" s="1"/>
  <c r="AA65" i="2" s="1"/>
  <c r="W82" i="2"/>
  <c r="X82" i="2" s="1" a="1"/>
  <c r="X82" i="2" s="1"/>
  <c r="AA82" i="2" s="1"/>
  <c r="W96" i="2"/>
  <c r="X96" i="2" s="1" a="1"/>
  <c r="X96" i="2" s="1"/>
  <c r="AA96" i="2" s="1"/>
  <c r="W103" i="2"/>
  <c r="X103" i="2" s="1" a="1"/>
  <c r="X103" i="2" s="1"/>
  <c r="AA103" i="2" s="1"/>
  <c r="W94" i="2"/>
  <c r="X94" i="2" s="1" a="1"/>
  <c r="X94" i="2" s="1"/>
  <c r="AA94" i="2" s="1"/>
  <c r="W101" i="2"/>
  <c r="X101" i="2" s="1" a="1"/>
  <c r="X101" i="2" s="1"/>
  <c r="AA101" i="2" s="1"/>
  <c r="W75" i="2"/>
  <c r="X75" i="2" s="1" a="1"/>
  <c r="X75" i="2" s="1"/>
  <c r="AA75" i="2" s="1"/>
  <c r="Q33" i="2" a="1"/>
  <c r="Q33" i="2" s="1"/>
  <c r="R33" i="2" s="1" a="1"/>
  <c r="R33" i="2" s="1"/>
  <c r="W168" i="2" s="1"/>
  <c r="X168" i="2" s="1" a="1"/>
  <c r="X168" i="2" s="1"/>
  <c r="AA168" i="2" s="1"/>
  <c r="W92" i="2"/>
  <c r="X92" i="2" s="1" a="1"/>
  <c r="X92" i="2" s="1"/>
  <c r="AA92" i="2" s="1"/>
  <c r="W86" i="2"/>
  <c r="X86" i="2" s="1" a="1"/>
  <c r="X86" i="2" s="1"/>
  <c r="AA86" i="2" s="1"/>
  <c r="W77" i="2"/>
  <c r="X77" i="2" s="1" a="1"/>
  <c r="X77" i="2" s="1"/>
  <c r="AA77" i="2" s="1"/>
  <c r="W98" i="2"/>
  <c r="X98" i="2" s="1" a="1"/>
  <c r="X98" i="2" s="1"/>
  <c r="AA98" i="2" s="1"/>
  <c r="W105" i="2"/>
  <c r="X105" i="2" s="1" a="1"/>
  <c r="X105" i="2" s="1"/>
  <c r="AA105" i="2" s="1"/>
  <c r="W84" i="2"/>
  <c r="X84" i="2" s="1" a="1"/>
  <c r="X84" i="2" s="1"/>
  <c r="AA84" i="2" s="1"/>
  <c r="W72" i="2"/>
  <c r="X72" i="2" s="1" a="1"/>
  <c r="X72" i="2" s="1"/>
  <c r="AA72" i="2" s="1"/>
  <c r="W79" i="2"/>
  <c r="X79" i="2" s="1" a="1"/>
  <c r="X79" i="2" s="1"/>
  <c r="AA79" i="2" s="1"/>
  <c r="X203" i="1"/>
  <c r="X213" i="1"/>
  <c r="Y212" i="1" s="1"/>
  <c r="AA212" i="1" s="1"/>
  <c r="X210" i="1"/>
  <c r="R207" i="1"/>
  <c r="P206" i="1"/>
  <c r="R206" i="1" s="1"/>
  <c r="R231" i="1"/>
  <c r="P230" i="1"/>
  <c r="Y203" i="1"/>
  <c r="AA203" i="1" s="1"/>
  <c r="R239" i="1"/>
  <c r="P238" i="1"/>
  <c r="R217" i="1"/>
  <c r="P216" i="1"/>
  <c r="R216" i="1" s="1"/>
  <c r="X215" i="1"/>
  <c r="Y213" i="1"/>
  <c r="AA213" i="1" s="1"/>
  <c r="P217" i="1"/>
  <c r="R218" i="1"/>
  <c r="R222" i="1"/>
  <c r="P221" i="1"/>
  <c r="P239" i="1"/>
  <c r="R240" i="1"/>
  <c r="R225" i="1"/>
  <c r="P224" i="1"/>
  <c r="R244" i="1"/>
  <c r="P243" i="1"/>
  <c r="P241" i="1"/>
  <c r="R242" i="1"/>
  <c r="Y202" i="1"/>
  <c r="AA202" i="1" s="1"/>
  <c r="P236" i="1"/>
  <c r="R237" i="1"/>
  <c r="P225" i="1"/>
  <c r="R226" i="1"/>
  <c r="Y211" i="1"/>
  <c r="R233" i="1"/>
  <c r="P232" i="1"/>
  <c r="Y208" i="1"/>
  <c r="AA208" i="1" s="1"/>
  <c r="R223" i="1"/>
  <c r="P222" i="1"/>
  <c r="P215" i="1"/>
  <c r="R215" i="1" s="1"/>
  <c r="P234" i="1"/>
  <c r="R235" i="1"/>
  <c r="R241" i="1"/>
  <c r="P240" i="1"/>
  <c r="R238" i="1"/>
  <c r="P237" i="1"/>
  <c r="P223" i="1"/>
  <c r="R224" i="1"/>
  <c r="P220" i="1"/>
  <c r="R221" i="1"/>
  <c r="R228" i="1"/>
  <c r="P227" i="1"/>
  <c r="Y207" i="1"/>
  <c r="P226" i="1"/>
  <c r="R227" i="1"/>
  <c r="R220" i="1"/>
  <c r="P219" i="1"/>
  <c r="R236" i="1"/>
  <c r="P235" i="1"/>
  <c r="AB33" i="1"/>
  <c r="W191" i="1"/>
  <c r="X191" i="1" s="1" a="1"/>
  <c r="X191" i="1" s="1"/>
  <c r="AA191" i="1" s="1"/>
  <c r="W192" i="1"/>
  <c r="X192" i="1" s="1" a="1"/>
  <c r="X192" i="1" s="1"/>
  <c r="AA192" i="1" s="1"/>
  <c r="W174" i="1"/>
  <c r="X174" i="1" s="1" a="1"/>
  <c r="X174" i="1" s="1"/>
  <c r="AA174" i="1" s="1"/>
  <c r="W161" i="1"/>
  <c r="X161" i="1" s="1" a="1"/>
  <c r="X161" i="1" s="1"/>
  <c r="AA161" i="1" s="1"/>
  <c r="W165" i="1"/>
  <c r="X165" i="1" s="1" a="1"/>
  <c r="X165" i="1" s="1"/>
  <c r="AA165" i="1" s="1"/>
  <c r="W152" i="1"/>
  <c r="X152" i="1" s="1" a="1"/>
  <c r="X152" i="1" s="1"/>
  <c r="AA152" i="1" s="1"/>
  <c r="W167" i="1"/>
  <c r="X167" i="1" s="1" a="1"/>
  <c r="X167" i="1" s="1"/>
  <c r="AA167" i="1" s="1"/>
  <c r="W181" i="1"/>
  <c r="X181" i="1" s="1" a="1"/>
  <c r="X181" i="1" s="1"/>
  <c r="AA181" i="1" s="1"/>
  <c r="W196" i="1"/>
  <c r="X196" i="1" s="1" a="1"/>
  <c r="X196" i="1" s="1"/>
  <c r="AA196" i="1" s="1"/>
  <c r="W193" i="1"/>
  <c r="X193" i="1" s="1" a="1"/>
  <c r="X193" i="1" s="1"/>
  <c r="AA193" i="1" s="1"/>
  <c r="W177" i="1"/>
  <c r="X177" i="1" s="1" a="1"/>
  <c r="X177" i="1" s="1"/>
  <c r="AA177" i="1" s="1"/>
  <c r="W185" i="1"/>
  <c r="X185" i="1" s="1" a="1"/>
  <c r="X185" i="1" s="1"/>
  <c r="AA185" i="1" s="1"/>
  <c r="W186" i="1"/>
  <c r="X186" i="1" s="1" a="1"/>
  <c r="X186" i="1" s="1"/>
  <c r="AA186" i="1" s="1"/>
  <c r="W157" i="1"/>
  <c r="X157" i="1" s="1" a="1"/>
  <c r="X157" i="1" s="1"/>
  <c r="AA157" i="1" s="1"/>
  <c r="W163" i="1"/>
  <c r="X163" i="1" s="1" a="1"/>
  <c r="X163" i="1" s="1"/>
  <c r="AA163" i="1" s="1"/>
  <c r="W179" i="1"/>
  <c r="X179" i="1" s="1" a="1"/>
  <c r="X179" i="1" s="1"/>
  <c r="AA179" i="1" s="1"/>
  <c r="W169" i="1"/>
  <c r="X169" i="1" s="1" a="1"/>
  <c r="X169" i="1" s="1"/>
  <c r="AA169" i="1" s="1"/>
  <c r="W154" i="1"/>
  <c r="X154" i="1" s="1" a="1"/>
  <c r="X154" i="1" s="1"/>
  <c r="AA154" i="1" s="1"/>
  <c r="W178" i="1"/>
  <c r="X178" i="1" s="1" a="1"/>
  <c r="X178" i="1" s="1"/>
  <c r="AA178" i="1" s="1"/>
  <c r="W158" i="1"/>
  <c r="X158" i="1" s="1" a="1"/>
  <c r="X158" i="1" s="1"/>
  <c r="AA158" i="1" s="1"/>
  <c r="W168" i="1"/>
  <c r="X168" i="1" s="1" a="1"/>
  <c r="X168" i="1" s="1"/>
  <c r="AA168" i="1" s="1"/>
  <c r="W187" i="1"/>
  <c r="X187" i="1" s="1" a="1"/>
  <c r="X187" i="1" s="1"/>
  <c r="AA187" i="1" s="1"/>
  <c r="W166" i="1"/>
  <c r="X166" i="1" s="1" a="1"/>
  <c r="X166" i="1" s="1"/>
  <c r="AA166" i="1" s="1"/>
  <c r="W156" i="1"/>
  <c r="X156" i="1" s="1" a="1"/>
  <c r="X156" i="1" s="1"/>
  <c r="AA156" i="1" s="1"/>
  <c r="W164" i="1"/>
  <c r="X164" i="1" s="1" a="1"/>
  <c r="X164" i="1" s="1"/>
  <c r="AA164" i="1" s="1"/>
  <c r="W184" i="1"/>
  <c r="X184" i="1" s="1" a="1"/>
  <c r="X184" i="1" s="1"/>
  <c r="AA184" i="1" s="1"/>
  <c r="W182" i="1"/>
  <c r="X182" i="1" s="1" a="1"/>
  <c r="X182" i="1" s="1"/>
  <c r="AA182" i="1" s="1"/>
  <c r="W180" i="1"/>
  <c r="X180" i="1" s="1" a="1"/>
  <c r="X180" i="1" s="1"/>
  <c r="AA180" i="1" s="1"/>
  <c r="W172" i="1"/>
  <c r="X172" i="1" s="1" a="1"/>
  <c r="X172" i="1" s="1"/>
  <c r="AA172" i="1" s="1"/>
  <c r="W155" i="1"/>
  <c r="X155" i="1" s="1" a="1"/>
  <c r="X155" i="1" s="1"/>
  <c r="AA155" i="1" s="1"/>
  <c r="W176" i="1"/>
  <c r="X176" i="1" s="1" a="1"/>
  <c r="X176" i="1" s="1"/>
  <c r="AA176" i="1" s="1"/>
  <c r="W188" i="1"/>
  <c r="X188" i="1" s="1" a="1"/>
  <c r="X188" i="1" s="1"/>
  <c r="AA188" i="1" s="1"/>
  <c r="W194" i="1"/>
  <c r="X194" i="1" s="1" a="1"/>
  <c r="X194" i="1" s="1"/>
  <c r="AA194" i="1" s="1"/>
  <c r="W195" i="1"/>
  <c r="X195" i="1" s="1" a="1"/>
  <c r="X195" i="1" s="1"/>
  <c r="AA195" i="1" s="1"/>
  <c r="W160" i="1"/>
  <c r="X160" i="1" s="1" a="1"/>
  <c r="X160" i="1" s="1"/>
  <c r="AA160" i="1" s="1"/>
  <c r="W173" i="1"/>
  <c r="X173" i="1" s="1" a="1"/>
  <c r="X173" i="1" s="1"/>
  <c r="AA173" i="1" s="1"/>
  <c r="W153" i="1"/>
  <c r="X153" i="1" s="1" a="1"/>
  <c r="X153" i="1" s="1"/>
  <c r="AA153" i="1" s="1"/>
  <c r="W170" i="1"/>
  <c r="X170" i="1" s="1" a="1"/>
  <c r="X170" i="1" s="1"/>
  <c r="AA170" i="1" s="1"/>
  <c r="W175" i="1"/>
  <c r="X175" i="1" s="1" a="1"/>
  <c r="X175" i="1" s="1"/>
  <c r="AA175" i="1" s="1"/>
  <c r="W183" i="1"/>
  <c r="X183" i="1" s="1" a="1"/>
  <c r="X183" i="1" s="1"/>
  <c r="AA183" i="1" s="1"/>
  <c r="W171" i="1"/>
  <c r="X171" i="1" s="1" a="1"/>
  <c r="X171" i="1" s="1"/>
  <c r="AA171" i="1" s="1"/>
  <c r="W162" i="1"/>
  <c r="X162" i="1" s="1" a="1"/>
  <c r="X162" i="1" s="1"/>
  <c r="AA162" i="1" s="1"/>
  <c r="W159" i="1"/>
  <c r="X159" i="1" s="1" a="1"/>
  <c r="X159" i="1" s="1"/>
  <c r="AA159" i="1" s="1"/>
  <c r="W190" i="1"/>
  <c r="X190" i="1" s="1" a="1"/>
  <c r="X190" i="1" s="1"/>
  <c r="AA190" i="1" s="1"/>
  <c r="W189" i="1"/>
  <c r="X189" i="1" s="1" a="1"/>
  <c r="X189" i="1" s="1"/>
  <c r="AA189" i="1" s="1"/>
  <c r="X206" i="1"/>
  <c r="Y204" i="1"/>
  <c r="AA204" i="1" s="1"/>
  <c r="R246" i="2" l="1"/>
  <c r="B48" i="2" s="1"/>
  <c r="AB33" i="2"/>
  <c r="W163" i="2"/>
  <c r="X163" i="2" s="1" a="1"/>
  <c r="X163" i="2" s="1"/>
  <c r="AA163" i="2" s="1"/>
  <c r="W159" i="2"/>
  <c r="X159" i="2" s="1" a="1"/>
  <c r="X159" i="2" s="1"/>
  <c r="AA159" i="2" s="1"/>
  <c r="W113" i="2"/>
  <c r="X113" i="2" s="1" a="1"/>
  <c r="X113" i="2" s="1"/>
  <c r="AA113" i="2" s="1"/>
  <c r="W117" i="2"/>
  <c r="X117" i="2" s="1" a="1"/>
  <c r="X117" i="2" s="1"/>
  <c r="AA117" i="2" s="1"/>
  <c r="W110" i="2"/>
  <c r="X110" i="2" s="1" a="1"/>
  <c r="X110" i="2" s="1"/>
  <c r="AA110" i="2" s="1"/>
  <c r="W120" i="2"/>
  <c r="X120" i="2" s="1" a="1"/>
  <c r="X120" i="2" s="1"/>
  <c r="AA120" i="2" s="1"/>
  <c r="W122" i="2"/>
  <c r="X122" i="2" s="1" a="1"/>
  <c r="X122" i="2" s="1"/>
  <c r="AA122" i="2" s="1"/>
  <c r="W154" i="2"/>
  <c r="X154" i="2" s="1" a="1"/>
  <c r="X154" i="2" s="1"/>
  <c r="AA154" i="2" s="1"/>
  <c r="W196" i="2"/>
  <c r="X196" i="2" s="1" a="1"/>
  <c r="X196" i="2" s="1"/>
  <c r="AA196" i="2" s="1"/>
  <c r="W186" i="2"/>
  <c r="X186" i="2" s="1" a="1"/>
  <c r="X186" i="2" s="1"/>
  <c r="AA186" i="2" s="1"/>
  <c r="W165" i="2"/>
  <c r="X165" i="2" s="1" a="1"/>
  <c r="X165" i="2" s="1"/>
  <c r="AA165" i="2" s="1"/>
  <c r="W166" i="2"/>
  <c r="X166" i="2" s="1" a="1"/>
  <c r="X166" i="2" s="1"/>
  <c r="AA166" i="2" s="1"/>
  <c r="W164" i="2"/>
  <c r="X164" i="2" s="1" a="1"/>
  <c r="X164" i="2" s="1"/>
  <c r="AA164" i="2" s="1"/>
  <c r="W192" i="2"/>
  <c r="X192" i="2" s="1" a="1"/>
  <c r="X192" i="2" s="1"/>
  <c r="AA192" i="2" s="1"/>
  <c r="W162" i="2"/>
  <c r="X162" i="2" s="1" a="1"/>
  <c r="X162" i="2" s="1"/>
  <c r="AA162" i="2" s="1"/>
  <c r="W195" i="2"/>
  <c r="X195" i="2" s="1" a="1"/>
  <c r="X195" i="2" s="1"/>
  <c r="AA195" i="2" s="1"/>
  <c r="W188" i="2"/>
  <c r="X188" i="2" s="1" a="1"/>
  <c r="X188" i="2" s="1"/>
  <c r="AA188" i="2" s="1"/>
  <c r="W184" i="2"/>
  <c r="X184" i="2" s="1" a="1"/>
  <c r="X184" i="2" s="1"/>
  <c r="AA184" i="2" s="1"/>
  <c r="W187" i="2"/>
  <c r="X187" i="2" s="1" a="1"/>
  <c r="X187" i="2" s="1"/>
  <c r="AA187" i="2" s="1"/>
  <c r="W160" i="2"/>
  <c r="X160" i="2" s="1" a="1"/>
  <c r="X160" i="2" s="1"/>
  <c r="AA160" i="2" s="1"/>
  <c r="W194" i="2"/>
  <c r="X194" i="2" s="1" a="1"/>
  <c r="X194" i="2" s="1"/>
  <c r="AA194" i="2" s="1"/>
  <c r="W158" i="2"/>
  <c r="X158" i="2" s="1" a="1"/>
  <c r="X158" i="2" s="1"/>
  <c r="AA158" i="2" s="1"/>
  <c r="W171" i="2"/>
  <c r="X171" i="2" s="1" a="1"/>
  <c r="X171" i="2" s="1"/>
  <c r="AA171" i="2" s="1"/>
  <c r="W185" i="2"/>
  <c r="X185" i="2" s="1" a="1"/>
  <c r="X185" i="2" s="1"/>
  <c r="AA185" i="2" s="1"/>
  <c r="W180" i="2"/>
  <c r="X180" i="2" s="1" a="1"/>
  <c r="X180" i="2" s="1"/>
  <c r="AA180" i="2" s="1"/>
  <c r="W161" i="2"/>
  <c r="X161" i="2" s="1" a="1"/>
  <c r="X161" i="2" s="1"/>
  <c r="AA161" i="2" s="1"/>
  <c r="W153" i="2"/>
  <c r="X153" i="2" s="1" a="1"/>
  <c r="X153" i="2" s="1"/>
  <c r="AA153" i="2" s="1"/>
  <c r="W181" i="2"/>
  <c r="X181" i="2" s="1" a="1"/>
  <c r="X181" i="2" s="1"/>
  <c r="AA181" i="2" s="1"/>
  <c r="W191" i="2"/>
  <c r="X191" i="2" s="1" a="1"/>
  <c r="X191" i="2" s="1"/>
  <c r="AA191" i="2" s="1"/>
  <c r="W157" i="2"/>
  <c r="X157" i="2" s="1" a="1"/>
  <c r="X157" i="2" s="1"/>
  <c r="AA157" i="2" s="1"/>
  <c r="W173" i="2"/>
  <c r="X173" i="2" s="1" a="1"/>
  <c r="X173" i="2" s="1"/>
  <c r="AA173" i="2" s="1"/>
  <c r="W155" i="2"/>
  <c r="X155" i="2" s="1" a="1"/>
  <c r="X155" i="2" s="1"/>
  <c r="AA155" i="2" s="1"/>
  <c r="W189" i="2"/>
  <c r="X189" i="2" s="1" a="1"/>
  <c r="X189" i="2" s="1"/>
  <c r="AA189" i="2" s="1"/>
  <c r="W175" i="2"/>
  <c r="X175" i="2" s="1" a="1"/>
  <c r="X175" i="2" s="1"/>
  <c r="AA175" i="2" s="1"/>
  <c r="AA33" i="2"/>
  <c r="W137" i="2"/>
  <c r="X137" i="2" s="1" a="1"/>
  <c r="X137" i="2" s="1"/>
  <c r="AA137" i="2" s="1"/>
  <c r="W147" i="2"/>
  <c r="X147" i="2" s="1" a="1"/>
  <c r="X147" i="2" s="1"/>
  <c r="AA147" i="2" s="1"/>
  <c r="W133" i="2"/>
  <c r="X133" i="2" s="1" a="1"/>
  <c r="X133" i="2" s="1"/>
  <c r="AA133" i="2" s="1"/>
  <c r="W124" i="2"/>
  <c r="X124" i="2" s="1" a="1"/>
  <c r="X124" i="2" s="1"/>
  <c r="AA124" i="2" s="1"/>
  <c r="W132" i="2"/>
  <c r="X132" i="2" s="1" a="1"/>
  <c r="X132" i="2" s="1"/>
  <c r="AA132" i="2" s="1"/>
  <c r="W130" i="2"/>
  <c r="X130" i="2" s="1" a="1"/>
  <c r="X130" i="2" s="1"/>
  <c r="AA130" i="2" s="1"/>
  <c r="W119" i="2"/>
  <c r="X119" i="2" s="1" a="1"/>
  <c r="X119" i="2" s="1"/>
  <c r="AA119" i="2" s="1"/>
  <c r="W140" i="2"/>
  <c r="X140" i="2" s="1" a="1"/>
  <c r="X140" i="2" s="1"/>
  <c r="AA140" i="2" s="1"/>
  <c r="W115" i="2"/>
  <c r="X115" i="2" s="1" a="1"/>
  <c r="X115" i="2" s="1"/>
  <c r="AA115" i="2" s="1"/>
  <c r="W125" i="2"/>
  <c r="X125" i="2" s="1" a="1"/>
  <c r="X125" i="2" s="1"/>
  <c r="AA125" i="2" s="1"/>
  <c r="W126" i="2"/>
  <c r="X126" i="2" s="1" a="1"/>
  <c r="X126" i="2" s="1"/>
  <c r="AA126" i="2" s="1"/>
  <c r="W114" i="2"/>
  <c r="X114" i="2" s="1" a="1"/>
  <c r="X114" i="2" s="1"/>
  <c r="AA114" i="2" s="1"/>
  <c r="W112" i="2"/>
  <c r="X112" i="2" s="1" a="1"/>
  <c r="X112" i="2" s="1"/>
  <c r="AA112" i="2" s="1"/>
  <c r="W148" i="2"/>
  <c r="X148" i="2" s="1" a="1"/>
  <c r="X148" i="2" s="1"/>
  <c r="AA148" i="2" s="1"/>
  <c r="W109" i="2"/>
  <c r="X109" i="2" s="1" a="1"/>
  <c r="X109" i="2" s="1"/>
  <c r="AA109" i="2" s="1"/>
  <c r="W151" i="2"/>
  <c r="X151" i="2" s="1" a="1"/>
  <c r="X151" i="2" s="1"/>
  <c r="AA151" i="2" s="1"/>
  <c r="W131" i="2"/>
  <c r="X131" i="2" s="1" a="1"/>
  <c r="X131" i="2" s="1"/>
  <c r="AA131" i="2" s="1"/>
  <c r="W141" i="2"/>
  <c r="X141" i="2" s="1" a="1"/>
  <c r="X141" i="2" s="1"/>
  <c r="AA141" i="2" s="1"/>
  <c r="W146" i="2"/>
  <c r="X146" i="2" s="1" a="1"/>
  <c r="X146" i="2" s="1"/>
  <c r="AA146" i="2" s="1"/>
  <c r="W139" i="2"/>
  <c r="X139" i="2" s="1" a="1"/>
  <c r="X139" i="2" s="1"/>
  <c r="AA139" i="2" s="1"/>
  <c r="W108" i="2"/>
  <c r="X108" i="2" s="1" a="1"/>
  <c r="X108" i="2" s="1"/>
  <c r="AA108" i="2" s="1"/>
  <c r="W107" i="2"/>
  <c r="X107" i="2" s="1" a="1"/>
  <c r="X107" i="2" s="1"/>
  <c r="AA107" i="2" s="1"/>
  <c r="W149" i="2"/>
  <c r="X149" i="2" s="1" a="1"/>
  <c r="X149" i="2" s="1"/>
  <c r="AA149" i="2" s="1"/>
  <c r="W138" i="2"/>
  <c r="X138" i="2" s="1" a="1"/>
  <c r="X138" i="2" s="1"/>
  <c r="AA138" i="2" s="1"/>
  <c r="W128" i="2"/>
  <c r="X128" i="2" s="1" a="1"/>
  <c r="X128" i="2" s="1"/>
  <c r="AA128" i="2" s="1"/>
  <c r="W142" i="2"/>
  <c r="X142" i="2" s="1" a="1"/>
  <c r="X142" i="2" s="1"/>
  <c r="AA142" i="2" s="1"/>
  <c r="W111" i="2"/>
  <c r="X111" i="2" s="1" a="1"/>
  <c r="X111" i="2" s="1"/>
  <c r="AA111" i="2" s="1"/>
  <c r="W116" i="2"/>
  <c r="X116" i="2" s="1" a="1"/>
  <c r="X116" i="2" s="1"/>
  <c r="AA116" i="2" s="1"/>
  <c r="W145" i="2"/>
  <c r="X145" i="2" s="1" a="1"/>
  <c r="X145" i="2" s="1"/>
  <c r="AA145" i="2" s="1"/>
  <c r="W136" i="2"/>
  <c r="X136" i="2" s="1" a="1"/>
  <c r="X136" i="2" s="1"/>
  <c r="AA136" i="2" s="1"/>
  <c r="W123" i="2"/>
  <c r="X123" i="2" s="1" a="1"/>
  <c r="X123" i="2" s="1"/>
  <c r="AA123" i="2" s="1"/>
  <c r="W150" i="2"/>
  <c r="X150" i="2" s="1" a="1"/>
  <c r="X150" i="2" s="1"/>
  <c r="AA150" i="2" s="1"/>
  <c r="W135" i="2"/>
  <c r="X135" i="2" s="1" a="1"/>
  <c r="X135" i="2" s="1"/>
  <c r="AA135" i="2" s="1"/>
  <c r="W118" i="2"/>
  <c r="X118" i="2" s="1" a="1"/>
  <c r="X118" i="2" s="1"/>
  <c r="AA118" i="2" s="1"/>
  <c r="W121" i="2"/>
  <c r="X121" i="2" s="1" a="1"/>
  <c r="X121" i="2" s="1"/>
  <c r="AA121" i="2" s="1"/>
  <c r="W129" i="2"/>
  <c r="X129" i="2" s="1" a="1"/>
  <c r="X129" i="2" s="1"/>
  <c r="AA129" i="2" s="1"/>
  <c r="W127" i="2"/>
  <c r="X127" i="2" s="1" a="1"/>
  <c r="X127" i="2" s="1"/>
  <c r="AA127" i="2" s="1"/>
  <c r="W134" i="2"/>
  <c r="X134" i="2" s="1" a="1"/>
  <c r="X134" i="2" s="1"/>
  <c r="AA134" i="2" s="1"/>
  <c r="W144" i="2"/>
  <c r="X144" i="2" s="1" a="1"/>
  <c r="X144" i="2" s="1"/>
  <c r="AA144" i="2" s="1"/>
  <c r="W143" i="2"/>
  <c r="X143" i="2" s="1" a="1"/>
  <c r="X143" i="2" s="1"/>
  <c r="AA143" i="2" s="1"/>
  <c r="W170" i="2"/>
  <c r="X170" i="2" s="1" a="1"/>
  <c r="X170" i="2" s="1"/>
  <c r="AA170" i="2" s="1"/>
  <c r="W177" i="2"/>
  <c r="X177" i="2" s="1" a="1"/>
  <c r="X177" i="2" s="1"/>
  <c r="AA177" i="2" s="1"/>
  <c r="W174" i="2"/>
  <c r="X174" i="2" s="1" a="1"/>
  <c r="X174" i="2" s="1"/>
  <c r="AA174" i="2" s="1"/>
  <c r="W152" i="2"/>
  <c r="X152" i="2" s="1" a="1"/>
  <c r="X152" i="2" s="1"/>
  <c r="AA152" i="2" s="1"/>
  <c r="W169" i="2"/>
  <c r="X169" i="2" s="1" a="1"/>
  <c r="X169" i="2" s="1"/>
  <c r="AA169" i="2" s="1"/>
  <c r="W178" i="2"/>
  <c r="X178" i="2" s="1" a="1"/>
  <c r="X178" i="2" s="1"/>
  <c r="AA178" i="2" s="1"/>
  <c r="W182" i="2"/>
  <c r="X182" i="2" s="1" a="1"/>
  <c r="X182" i="2" s="1"/>
  <c r="AA182" i="2" s="1"/>
  <c r="W179" i="2"/>
  <c r="X179" i="2" s="1" a="1"/>
  <c r="X179" i="2" s="1"/>
  <c r="AA179" i="2" s="1"/>
  <c r="W167" i="2"/>
  <c r="X167" i="2" s="1" a="1"/>
  <c r="X167" i="2" s="1"/>
  <c r="AA167" i="2" s="1"/>
  <c r="W193" i="2"/>
  <c r="X193" i="2" s="1" a="1"/>
  <c r="X193" i="2" s="1"/>
  <c r="AA193" i="2" s="1"/>
  <c r="W183" i="2"/>
  <c r="X183" i="2" s="1" a="1"/>
  <c r="X183" i="2" s="1"/>
  <c r="AA183" i="2" s="1"/>
  <c r="W190" i="2"/>
  <c r="X190" i="2" s="1" a="1"/>
  <c r="X190" i="2" s="1"/>
  <c r="AA190" i="2" s="1"/>
  <c r="W172" i="2"/>
  <c r="X172" i="2" s="1" a="1"/>
  <c r="X172" i="2" s="1"/>
  <c r="AA172" i="2" s="1"/>
  <c r="W176" i="2"/>
  <c r="X176" i="2" s="1" a="1"/>
  <c r="X176" i="2" s="1"/>
  <c r="AA176" i="2" s="1"/>
  <c r="W156" i="2"/>
  <c r="X156" i="2" s="1" a="1"/>
  <c r="X156" i="2" s="1"/>
  <c r="AA156" i="2" s="1"/>
  <c r="X244" i="1"/>
  <c r="AA244" i="1" s="1"/>
  <c r="X236" i="1"/>
  <c r="AA236" i="1" s="1"/>
  <c r="R246" i="1"/>
  <c r="Y235" i="1"/>
  <c r="X225" i="1"/>
  <c r="X217" i="1"/>
  <c r="X229" i="1"/>
  <c r="X232" i="1"/>
  <c r="X240" i="1"/>
  <c r="X216" i="1"/>
  <c r="X243" i="1"/>
  <c r="X239" i="1"/>
  <c r="X237" i="1"/>
  <c r="X241" i="1"/>
  <c r="X228" i="1"/>
  <c r="X230" i="1"/>
  <c r="X221" i="1"/>
  <c r="X224" i="1"/>
  <c r="Y205" i="1"/>
  <c r="AA205" i="1" s="1"/>
  <c r="X227" i="1"/>
  <c r="Y209" i="1"/>
  <c r="AA209" i="1" s="1"/>
  <c r="X218" i="1"/>
  <c r="X226" i="1"/>
  <c r="X219" i="1"/>
  <c r="X238" i="1"/>
  <c r="Y214" i="1"/>
  <c r="AA214" i="1" s="1"/>
  <c r="X235" i="1"/>
  <c r="X234" i="1"/>
  <c r="X207" i="1"/>
  <c r="X233" i="1"/>
  <c r="X220" i="1"/>
  <c r="X231" i="1"/>
  <c r="X211" i="1"/>
  <c r="X242" i="1"/>
  <c r="X222" i="1"/>
  <c r="X223" i="1"/>
  <c r="X208" i="2" l="1"/>
  <c r="Y207" i="2" s="1"/>
  <c r="X210" i="2"/>
  <c r="Y209" i="2" s="1"/>
  <c r="X233" i="2"/>
  <c r="X205" i="2"/>
  <c r="Y204" i="2" s="1"/>
  <c r="X209" i="2"/>
  <c r="Y208" i="2" s="1"/>
  <c r="X218" i="2"/>
  <c r="Y217" i="2" s="1"/>
  <c r="X214" i="2"/>
  <c r="Y213" i="2" s="1"/>
  <c r="X202" i="2"/>
  <c r="Y201" i="2" s="1"/>
  <c r="X237" i="2"/>
  <c r="X201" i="2"/>
  <c r="X204" i="2"/>
  <c r="X212" i="2"/>
  <c r="Y211" i="2" s="1"/>
  <c r="X242" i="2"/>
  <c r="Y241" i="2" s="1"/>
  <c r="X239" i="2"/>
  <c r="Y238" i="2" s="1"/>
  <c r="X211" i="2"/>
  <c r="Y210" i="2" s="1"/>
  <c r="X220" i="2"/>
  <c r="AA220" i="2" s="1"/>
  <c r="X241" i="2"/>
  <c r="AA241" i="2" s="1"/>
  <c r="X235" i="2"/>
  <c r="Y234" i="2" s="1"/>
  <c r="X215" i="2"/>
  <c r="Y214" i="2" s="1"/>
  <c r="X217" i="2"/>
  <c r="X244" i="2"/>
  <c r="AA244" i="2" s="1"/>
  <c r="X234" i="2"/>
  <c r="Y233" i="2" s="1"/>
  <c r="X230" i="2"/>
  <c r="Y229" i="2" s="1"/>
  <c r="X232" i="2"/>
  <c r="Y231" i="2" s="1"/>
  <c r="X207" i="2"/>
  <c r="Y206" i="2" s="1"/>
  <c r="X225" i="2"/>
  <c r="AA225" i="2" s="1"/>
  <c r="X203" i="2"/>
  <c r="Y202" i="2" s="1"/>
  <c r="AA202" i="2" s="1"/>
  <c r="X228" i="2"/>
  <c r="Y227" i="2" s="1"/>
  <c r="X238" i="2"/>
  <c r="AA238" i="2" s="1"/>
  <c r="X240" i="2"/>
  <c r="AA240" i="2" s="1"/>
  <c r="X216" i="2"/>
  <c r="Y215" i="2" s="1"/>
  <c r="X227" i="2"/>
  <c r="Y226" i="2" s="1"/>
  <c r="X226" i="2"/>
  <c r="AA226" i="2" s="1"/>
  <c r="X221" i="2"/>
  <c r="AA221" i="2" s="1"/>
  <c r="X236" i="2"/>
  <c r="X223" i="2"/>
  <c r="Y222" i="2" s="1"/>
  <c r="X213" i="2"/>
  <c r="Y212" i="2" s="1"/>
  <c r="X219" i="2"/>
  <c r="Y218" i="2" s="1"/>
  <c r="X243" i="2"/>
  <c r="AA243" i="2" s="1"/>
  <c r="X222" i="2"/>
  <c r="AA222" i="2" s="1"/>
  <c r="X229" i="2"/>
  <c r="AA229" i="2" s="1"/>
  <c r="X224" i="2"/>
  <c r="Y223" i="2" s="1"/>
  <c r="X231" i="2"/>
  <c r="Y230" i="2" s="1"/>
  <c r="X206" i="2"/>
  <c r="Y205" i="2" s="1"/>
  <c r="AA205" i="2" s="1"/>
  <c r="Y243" i="1"/>
  <c r="AA241" i="1"/>
  <c r="Y240" i="1"/>
  <c r="AA219" i="1"/>
  <c r="Y218" i="1"/>
  <c r="AA222" i="1"/>
  <c r="Y221" i="1"/>
  <c r="AA238" i="1"/>
  <c r="Y237" i="1"/>
  <c r="Y228" i="1"/>
  <c r="AA229" i="1"/>
  <c r="AA243" i="1"/>
  <c r="Y242" i="1"/>
  <c r="Y217" i="1"/>
  <c r="AA218" i="1"/>
  <c r="AA232" i="1"/>
  <c r="Y231" i="1"/>
  <c r="Y230" i="1"/>
  <c r="AA231" i="1"/>
  <c r="AA235" i="1"/>
  <c r="Y234" i="1"/>
  <c r="Y236" i="1"/>
  <c r="AA237" i="1"/>
  <c r="Y215" i="1"/>
  <c r="AA215" i="1" s="1"/>
  <c r="Y241" i="1"/>
  <c r="AA242" i="1"/>
  <c r="AA217" i="1"/>
  <c r="Y216" i="1"/>
  <c r="AA216" i="1" s="1"/>
  <c r="AA225" i="1"/>
  <c r="Y224" i="1"/>
  <c r="AA220" i="1"/>
  <c r="Y219" i="1"/>
  <c r="AA224" i="1"/>
  <c r="Y223" i="1"/>
  <c r="Y225" i="1"/>
  <c r="AA226" i="1"/>
  <c r="Y222" i="1"/>
  <c r="AA223" i="1"/>
  <c r="AA227" i="1"/>
  <c r="Y226" i="1"/>
  <c r="AA230" i="1"/>
  <c r="Y229" i="1"/>
  <c r="Y238" i="1"/>
  <c r="AA239" i="1"/>
  <c r="AA240" i="1"/>
  <c r="Y239" i="1"/>
  <c r="AA211" i="1"/>
  <c r="Y210" i="1"/>
  <c r="AA210" i="1" s="1"/>
  <c r="AA233" i="1"/>
  <c r="Y232" i="1"/>
  <c r="Y220" i="1"/>
  <c r="AA221" i="1"/>
  <c r="Y206" i="1"/>
  <c r="AA206" i="1" s="1"/>
  <c r="AA207" i="1"/>
  <c r="Y233" i="1"/>
  <c r="AA234" i="1"/>
  <c r="AA228" i="1"/>
  <c r="Y227" i="1"/>
  <c r="AA215" i="2"/>
  <c r="AA210" i="2"/>
  <c r="AA219" i="2"/>
  <c r="Y232" i="2"/>
  <c r="AA233" i="2"/>
  <c r="AA217" i="2"/>
  <c r="Y216" i="2"/>
  <c r="Y236" i="2"/>
  <c r="AA237" i="2"/>
  <c r="AA208" i="2" l="1"/>
  <c r="Y228" i="2"/>
  <c r="AA218" i="2"/>
  <c r="Y203" i="2"/>
  <c r="AA204" i="2"/>
  <c r="Y200" i="2"/>
  <c r="AA200" i="2" s="1"/>
  <c r="AA201" i="2"/>
  <c r="Y239" i="2"/>
  <c r="AA227" i="2"/>
  <c r="AA239" i="2"/>
  <c r="AA212" i="2"/>
  <c r="Y225" i="2"/>
  <c r="AA211" i="2"/>
  <c r="Y219" i="2"/>
  <c r="Y240" i="2"/>
  <c r="AA214" i="2"/>
  <c r="AA242" i="2"/>
  <c r="AA216" i="2"/>
  <c r="Y237" i="2"/>
  <c r="AA209" i="2"/>
  <c r="AA231" i="2"/>
  <c r="Y224" i="2"/>
  <c r="AA203" i="2"/>
  <c r="AA207" i="2"/>
  <c r="Y243" i="2"/>
  <c r="Y242" i="2"/>
  <c r="AA224" i="2"/>
  <c r="AA228" i="2"/>
  <c r="AA235" i="2"/>
  <c r="Y235" i="2"/>
  <c r="AA236" i="2"/>
  <c r="AA234" i="2"/>
  <c r="Y221" i="2"/>
  <c r="AA230" i="2"/>
  <c r="AA213" i="2"/>
  <c r="Y220" i="2"/>
  <c r="AA223" i="2"/>
  <c r="AA232" i="2"/>
  <c r="AA206" i="2"/>
  <c r="R247" i="1"/>
  <c r="R247" i="2" l="1"/>
  <c r="B51" i="2" s="1"/>
  <c r="B47" i="1"/>
  <c r="B51" i="1" l="1"/>
  <c r="B48"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<sst xmlns="http://schemas.openxmlformats.org/spreadsheetml/2006/main" count="237" uniqueCount="157">
  <si>
    <t>氏名</t>
    <rPh sb="0" eb="2">
      <t>シメイ</t>
    </rPh>
    <phoneticPr fontId="1"/>
  </si>
  <si>
    <t>講演者1</t>
    <rPh sb="0" eb="2">
      <t>コウエン</t>
    </rPh>
    <rPh sb="2" eb="3">
      <t>シャ</t>
    </rPh>
    <phoneticPr fontId="1"/>
  </si>
  <si>
    <t>講演者2</t>
    <rPh sb="0" eb="2">
      <t>コウエン</t>
    </rPh>
    <rPh sb="2" eb="3">
      <t>シャ</t>
    </rPh>
    <phoneticPr fontId="1"/>
  </si>
  <si>
    <t>講演者3</t>
    <rPh sb="0" eb="2">
      <t>コウエン</t>
    </rPh>
    <rPh sb="2" eb="3">
      <t>シャ</t>
    </rPh>
    <phoneticPr fontId="1"/>
  </si>
  <si>
    <t>講演者4</t>
    <rPh sb="0" eb="2">
      <t>コウエン</t>
    </rPh>
    <rPh sb="2" eb="3">
      <t>シャ</t>
    </rPh>
    <phoneticPr fontId="1"/>
  </si>
  <si>
    <t>講演者5</t>
    <rPh sb="0" eb="2">
      <t>コウエン</t>
    </rPh>
    <rPh sb="2" eb="3">
      <t>シャ</t>
    </rPh>
    <phoneticPr fontId="1"/>
  </si>
  <si>
    <t>講演者6</t>
    <rPh sb="0" eb="2">
      <t>コウエン</t>
    </rPh>
    <rPh sb="2" eb="3">
      <t>シャ</t>
    </rPh>
    <phoneticPr fontId="1"/>
  </si>
  <si>
    <t>講演者7</t>
    <rPh sb="0" eb="2">
      <t>コウエン</t>
    </rPh>
    <rPh sb="2" eb="3">
      <t>シャ</t>
    </rPh>
    <phoneticPr fontId="1"/>
  </si>
  <si>
    <t>講演者8</t>
    <rPh sb="0" eb="2">
      <t>コウエン</t>
    </rPh>
    <rPh sb="2" eb="3">
      <t>シャ</t>
    </rPh>
    <phoneticPr fontId="1"/>
  </si>
  <si>
    <t>講演者9</t>
    <rPh sb="0" eb="2">
      <t>コウエン</t>
    </rPh>
    <rPh sb="2" eb="3">
      <t>シャ</t>
    </rPh>
    <phoneticPr fontId="1"/>
  </si>
  <si>
    <t>講演者10</t>
    <rPh sb="0" eb="2">
      <t>コウエン</t>
    </rPh>
    <rPh sb="2" eb="3">
      <t>シャ</t>
    </rPh>
    <phoneticPr fontId="1"/>
  </si>
  <si>
    <t>講演者11</t>
    <rPh sb="0" eb="2">
      <t>コウエン</t>
    </rPh>
    <rPh sb="2" eb="3">
      <t>シャ</t>
    </rPh>
    <phoneticPr fontId="1"/>
  </si>
  <si>
    <t>講演者12</t>
    <rPh sb="0" eb="2">
      <t>コウエン</t>
    </rPh>
    <rPh sb="2" eb="3">
      <t>シャ</t>
    </rPh>
    <phoneticPr fontId="1"/>
  </si>
  <si>
    <t>○</t>
    <phoneticPr fontId="1"/>
  </si>
  <si>
    <t>長崎大学熱帯医学研究所</t>
    <rPh sb="0" eb="2">
      <t>ナガサキ</t>
    </rPh>
    <rPh sb="2" eb="4">
      <t>ダイガク</t>
    </rPh>
    <rPh sb="4" eb="6">
      <t>ネッタイ</t>
    </rPh>
    <rPh sb="6" eb="8">
      <t>イガク</t>
    </rPh>
    <rPh sb="8" eb="11">
      <t>ケンキュウショ</t>
    </rPh>
    <phoneticPr fontId="1"/>
  </si>
  <si>
    <t>砂原俊彦</t>
    <rPh sb="0" eb="4">
      <t>スナハラトシヒコ</t>
    </rPh>
    <phoneticPr fontId="1"/>
  </si>
  <si>
    <t>比嘉由紀子</t>
    <rPh sb="0" eb="2">
      <t>ヒガ</t>
    </rPh>
    <rPh sb="2" eb="5">
      <t>ユキコ</t>
    </rPh>
    <phoneticPr fontId="1"/>
  </si>
  <si>
    <t>川田均</t>
    <rPh sb="0" eb="2">
      <t>カワダ</t>
    </rPh>
    <rPh sb="2" eb="3">
      <t>ヒトシ</t>
    </rPh>
    <phoneticPr fontId="1"/>
  </si>
  <si>
    <t>sunahara@eidofes77.com</t>
    <phoneticPr fontId="1"/>
  </si>
  <si>
    <t>Title (English) *</t>
    <phoneticPr fontId="1"/>
  </si>
  <si>
    <t>登録者氏名 Name *</t>
    <rPh sb="0" eb="3">
      <t>トウロクシャ</t>
    </rPh>
    <rPh sb="3" eb="5">
      <t>シメイ</t>
    </rPh>
    <phoneticPr fontId="1"/>
  </si>
  <si>
    <t>email address *</t>
    <phoneticPr fontId="1"/>
  </si>
  <si>
    <t>電話番号 Phone *</t>
    <rPh sb="0" eb="2">
      <t>デンワ</t>
    </rPh>
    <rPh sb="2" eb="4">
      <t>バンゴウ</t>
    </rPh>
    <phoneticPr fontId="1"/>
  </si>
  <si>
    <t>東京の公園の10,000個の雨水枡を2回見て回ってわかったこと</t>
    <rPh sb="0" eb="2">
      <t>トウキョウ</t>
    </rPh>
    <rPh sb="3" eb="5">
      <t>コウエン</t>
    </rPh>
    <rPh sb="12" eb="13">
      <t>コ</t>
    </rPh>
    <rPh sb="14" eb="16">
      <t>ウスイ</t>
    </rPh>
    <rPh sb="16" eb="17">
      <t>マス</t>
    </rPh>
    <rPh sb="19" eb="20">
      <t>カイ</t>
    </rPh>
    <rPh sb="20" eb="21">
      <t>ミ</t>
    </rPh>
    <rPh sb="22" eb="23">
      <t>マワ</t>
    </rPh>
    <phoneticPr fontId="1"/>
  </si>
  <si>
    <t>What two observations on 10,000 catch basins in Tokyo parks tell us</t>
    <phoneticPr fontId="1"/>
  </si>
  <si>
    <t>Name (English)</t>
    <phoneticPr fontId="1"/>
  </si>
  <si>
    <t>Toshihiko Sunahara</t>
    <phoneticPr fontId="1"/>
  </si>
  <si>
    <t>Yukiko Higa</t>
    <phoneticPr fontId="1"/>
  </si>
  <si>
    <t>Hitoshi Kawada</t>
    <phoneticPr fontId="1"/>
  </si>
  <si>
    <t>Nekken, Nagasaki University</t>
    <phoneticPr fontId="1"/>
  </si>
  <si>
    <t>Institute of Infectious Diseases</t>
    <phoneticPr fontId="1"/>
  </si>
  <si>
    <t>講演者13</t>
    <rPh sb="0" eb="2">
      <t>コウエン</t>
    </rPh>
    <rPh sb="2" eb="3">
      <t>シャ</t>
    </rPh>
    <phoneticPr fontId="1"/>
  </si>
  <si>
    <t>講演者14</t>
    <rPh sb="0" eb="2">
      <t>コウエン</t>
    </rPh>
    <rPh sb="2" eb="3">
      <t>シャ</t>
    </rPh>
    <phoneticPr fontId="1"/>
  </si>
  <si>
    <t>講演者15</t>
    <rPh sb="0" eb="2">
      <t>コウエン</t>
    </rPh>
    <rPh sb="2" eb="3">
      <t>シャ</t>
    </rPh>
    <phoneticPr fontId="1"/>
  </si>
  <si>
    <t>Robert Plant</t>
  </si>
  <si>
    <t>Robert Plant</t>
    <phoneticPr fontId="1"/>
  </si>
  <si>
    <t>Jimmy Page</t>
    <phoneticPr fontId="1"/>
  </si>
  <si>
    <t>氏名（日本語/英語）</t>
    <rPh sb="0" eb="2">
      <t>シメイ</t>
    </rPh>
    <rPh sb="3" eb="6">
      <t>ニホンゴ</t>
    </rPh>
    <rPh sb="7" eb="9">
      <t>エイゴ</t>
    </rPh>
    <phoneticPr fontId="1"/>
  </si>
  <si>
    <t>Led Zeppelin</t>
  </si>
  <si>
    <t>Led Zeppelin</t>
    <phoneticPr fontId="1"/>
  </si>
  <si>
    <t>Roger Waters</t>
    <phoneticPr fontId="1"/>
  </si>
  <si>
    <t>ドンマツオ</t>
    <phoneticPr fontId="1"/>
  </si>
  <si>
    <t>Don Matsuo</t>
    <phoneticPr fontId="1"/>
  </si>
  <si>
    <t>ズボンズ</t>
    <phoneticPr fontId="1"/>
  </si>
  <si>
    <t>Zoobombs</t>
    <phoneticPr fontId="1"/>
  </si>
  <si>
    <t>ヒライマサヤ</t>
    <phoneticPr fontId="1"/>
  </si>
  <si>
    <t>Masaya Hirai</t>
    <phoneticPr fontId="1"/>
  </si>
  <si>
    <t>マーガレットズロース</t>
    <phoneticPr fontId="1"/>
  </si>
  <si>
    <t>ひょうへんくらぶ</t>
    <phoneticPr fontId="1"/>
  </si>
  <si>
    <t>オールドアンドモダンズ</t>
    <phoneticPr fontId="1"/>
  </si>
  <si>
    <t>Affiliation2 (English)</t>
    <phoneticPr fontId="1"/>
  </si>
  <si>
    <t>Affiliation3 (English)</t>
  </si>
  <si>
    <t>花田裕之</t>
    <rPh sb="0" eb="2">
      <t>ハナダ</t>
    </rPh>
    <rPh sb="2" eb="4">
      <t>ヒロユキ</t>
    </rPh>
    <phoneticPr fontId="1"/>
  </si>
  <si>
    <t>甲本ヒロト</t>
    <rPh sb="0" eb="2">
      <t>コウモト</t>
    </rPh>
    <phoneticPr fontId="1"/>
  </si>
  <si>
    <t>Hiroyuki Hanada</t>
    <phoneticPr fontId="1"/>
  </si>
  <si>
    <t>ルースターズ</t>
    <phoneticPr fontId="1"/>
  </si>
  <si>
    <t>Roosters</t>
    <phoneticPr fontId="1"/>
  </si>
  <si>
    <t>Band Hanada</t>
    <phoneticPr fontId="1"/>
  </si>
  <si>
    <t>Hyouhen Club</t>
    <phoneticPr fontId="1"/>
  </si>
  <si>
    <t>Old and Moderns</t>
    <phoneticPr fontId="1"/>
  </si>
  <si>
    <t>Yardbirds</t>
  </si>
  <si>
    <t>Yardbirds</t>
    <phoneticPr fontId="1"/>
  </si>
  <si>
    <t>Hiroto Koumoto</t>
    <phoneticPr fontId="1"/>
  </si>
  <si>
    <t>Pink Floyd</t>
  </si>
  <si>
    <t>Pink Floyd</t>
    <phoneticPr fontId="1"/>
  </si>
  <si>
    <t>Aff1</t>
    <phoneticPr fontId="1"/>
  </si>
  <si>
    <t>Aff2</t>
    <phoneticPr fontId="1"/>
  </si>
  <si>
    <t>Aff3</t>
    <phoneticPr fontId="1"/>
  </si>
  <si>
    <t>所属先2（日本語/英語）</t>
    <rPh sb="0" eb="2">
      <t>ショゾク</t>
    </rPh>
    <rPh sb="2" eb="3">
      <t>サキ</t>
    </rPh>
    <rPh sb="5" eb="8">
      <t>ニホンゴ</t>
    </rPh>
    <rPh sb="9" eb="11">
      <t>エイゴ</t>
    </rPh>
    <phoneticPr fontId="1"/>
  </si>
  <si>
    <t>所属先3（日本語/英語）</t>
    <rPh sb="0" eb="2">
      <t>ショゾク</t>
    </rPh>
    <rPh sb="2" eb="3">
      <t>サキ</t>
    </rPh>
    <rPh sb="5" eb="8">
      <t>ニホンゴ</t>
    </rPh>
    <rPh sb="9" eb="11">
      <t>エイゴ</t>
    </rPh>
    <phoneticPr fontId="1"/>
  </si>
  <si>
    <t>ブルーハーツ</t>
    <phoneticPr fontId="1"/>
  </si>
  <si>
    <t>ハイロウズ</t>
    <phoneticPr fontId="1"/>
  </si>
  <si>
    <t>クロマニヨンズ</t>
    <phoneticPr fontId="1"/>
  </si>
  <si>
    <t>講演者12</t>
    <rPh sb="0" eb="3">
      <t>コウエンシャ</t>
    </rPh>
    <phoneticPr fontId="1"/>
  </si>
  <si>
    <t>所属先4（日本語/英語）</t>
    <rPh sb="0" eb="3">
      <t>ショゾクサキ</t>
    </rPh>
    <rPh sb="5" eb="8">
      <t>ニホンゴ</t>
    </rPh>
    <rPh sb="9" eb="11">
      <t>エイゴ</t>
    </rPh>
    <phoneticPr fontId="1"/>
  </si>
  <si>
    <t>所属先5（日本語/英語）</t>
    <rPh sb="0" eb="3">
      <t>ショゾクサキ</t>
    </rPh>
    <rPh sb="5" eb="8">
      <t>ニホンゴ</t>
    </rPh>
    <rPh sb="9" eb="11">
      <t>エイゴ</t>
    </rPh>
    <phoneticPr fontId="1"/>
  </si>
  <si>
    <t>所属先6（日本語/英語）</t>
    <rPh sb="0" eb="3">
      <t>ショゾクサキ</t>
    </rPh>
    <rPh sb="5" eb="8">
      <t>ニホンゴ</t>
    </rPh>
    <rPh sb="9" eb="11">
      <t>エイゴ</t>
    </rPh>
    <phoneticPr fontId="1"/>
  </si>
  <si>
    <t>Affiliation４ (English)</t>
    <phoneticPr fontId="1"/>
  </si>
  <si>
    <t>Affiliation５ (English)</t>
  </si>
  <si>
    <t>Affiliation６ (English)</t>
  </si>
  <si>
    <t>ラウンドアバウト</t>
    <phoneticPr fontId="1"/>
  </si>
  <si>
    <t>Roundabout</t>
    <phoneticPr fontId="1"/>
  </si>
  <si>
    <t>ザ・コーツ</t>
    <phoneticPr fontId="1"/>
  </si>
  <si>
    <t>The Coats</t>
    <phoneticPr fontId="1"/>
  </si>
  <si>
    <t>忌野清志郎</t>
    <rPh sb="0" eb="2">
      <t>イマワノ</t>
    </rPh>
    <rPh sb="2" eb="5">
      <t>キヨシロウ</t>
    </rPh>
    <phoneticPr fontId="1"/>
  </si>
  <si>
    <t>Kiyoshiro Imawano</t>
    <phoneticPr fontId="1"/>
  </si>
  <si>
    <t>RCサクセション</t>
    <phoneticPr fontId="1"/>
  </si>
  <si>
    <t>RC Succession</t>
    <phoneticPr fontId="1"/>
  </si>
  <si>
    <t>2・３s</t>
    <phoneticPr fontId="1"/>
  </si>
  <si>
    <t>The Timers</t>
    <phoneticPr fontId="1"/>
  </si>
  <si>
    <t>23s</t>
    <phoneticPr fontId="1"/>
  </si>
  <si>
    <t>HIS</t>
    <phoneticPr fontId="1"/>
  </si>
  <si>
    <t>所属先1</t>
    <rPh sb="0" eb="3">
      <t>ショゾクサキ</t>
    </rPh>
    <phoneticPr fontId="1"/>
  </si>
  <si>
    <t>所属先2</t>
    <rPh sb="0" eb="3">
      <t>ショゾクサキ</t>
    </rPh>
    <phoneticPr fontId="1"/>
  </si>
  <si>
    <t>所属先3</t>
    <rPh sb="0" eb="3">
      <t>ショゾクサキ</t>
    </rPh>
    <phoneticPr fontId="1"/>
  </si>
  <si>
    <t>所属先1（日本語/英語）</t>
    <rPh sb="0" eb="2">
      <t>ショゾク</t>
    </rPh>
    <rPh sb="2" eb="3">
      <t>サキ</t>
    </rPh>
    <rPh sb="5" eb="8">
      <t>ニホンゴ</t>
    </rPh>
    <rPh sb="9" eb="11">
      <t>エイゴ</t>
    </rPh>
    <phoneticPr fontId="1"/>
  </si>
  <si>
    <t>ザ・タイマーズ</t>
    <phoneticPr fontId="1"/>
  </si>
  <si>
    <t>The Blue Hearts</t>
    <phoneticPr fontId="1"/>
  </si>
  <si>
    <t>The High Lows</t>
    <phoneticPr fontId="1"/>
  </si>
  <si>
    <t>講演者と所属 Authors and affiliations</t>
    <rPh sb="0" eb="3">
      <t>コウエンシャ</t>
    </rPh>
    <rPh sb="4" eb="6">
      <t>ショゾク</t>
    </rPh>
    <phoneticPr fontId="1"/>
  </si>
  <si>
    <t>演題タイトル(日本語)</t>
    <rPh sb="0" eb="2">
      <t>エンダイ</t>
    </rPh>
    <rPh sb="7" eb="10">
      <t>ニホンゴ</t>
    </rPh>
    <phoneticPr fontId="1"/>
  </si>
  <si>
    <t>095-819-7809</t>
    <phoneticPr fontId="1"/>
  </si>
  <si>
    <t>口頭発表者 Presenter</t>
    <rPh sb="0" eb="2">
      <t>コウトウ</t>
    </rPh>
    <rPh sb="2" eb="5">
      <t>ハッピョウシャ</t>
    </rPh>
    <phoneticPr fontId="1"/>
  </si>
  <si>
    <t>番号</t>
    <rPh sb="0" eb="2">
      <t>バンゴウ</t>
    </rPh>
    <phoneticPr fontId="1"/>
  </si>
  <si>
    <t>所属1</t>
    <rPh sb="0" eb="2">
      <t>ショゾク</t>
    </rPh>
    <phoneticPr fontId="1"/>
  </si>
  <si>
    <t>所属2</t>
    <rPh sb="0" eb="2">
      <t>ショゾク</t>
    </rPh>
    <phoneticPr fontId="1"/>
  </si>
  <si>
    <t>国立感染症研究所</t>
    <rPh sb="0" eb="8">
      <t>コクリツカンセンショウケンキュウショ</t>
    </rPh>
    <phoneticPr fontId="1"/>
  </si>
  <si>
    <t>Margaret Drowers</t>
    <phoneticPr fontId="1"/>
  </si>
  <si>
    <t>オレンジ色のセルの該当部分にご記入ください。Please fill in the orange cells.</t>
    <rPh sb="4" eb="5">
      <t>イロ</t>
    </rPh>
    <rPh sb="9" eb="11">
      <t>ガイトウ</t>
    </rPh>
    <rPh sb="11" eb="13">
      <t>ブブン</t>
    </rPh>
    <rPh sb="15" eb="17">
      <t>キニュウ</t>
    </rPh>
    <phoneticPr fontId="1"/>
  </si>
  <si>
    <t>↓○を該当者へ</t>
    <rPh sb="3" eb="5">
      <t>ガイトウ</t>
    </rPh>
    <rPh sb="5" eb="6">
      <t>シャ</t>
    </rPh>
    <phoneticPr fontId="1"/>
  </si>
  <si>
    <t>↓○を該当者へ移動</t>
    <rPh sb="3" eb="5">
      <t>ガイトウ</t>
    </rPh>
    <rPh sb="5" eb="6">
      <t>シャ</t>
    </rPh>
    <rPh sb="7" eb="9">
      <t>イドウ</t>
    </rPh>
    <phoneticPr fontId="1"/>
  </si>
  <si>
    <t>↓Move ○ to the presenter</t>
    <phoneticPr fontId="1"/>
  </si>
  <si>
    <t>所属先が4以上ある講演者は下記に加えてください（事務局の方で編集します）。Add affiliations if necessary</t>
    <rPh sb="0" eb="3">
      <t>ショゾクサキ</t>
    </rPh>
    <rPh sb="5" eb="7">
      <t>イジョウ</t>
    </rPh>
    <rPh sb="9" eb="12">
      <t>コウエンシャ</t>
    </rPh>
    <rPh sb="13" eb="15">
      <t>カキ</t>
    </rPh>
    <rPh sb="16" eb="17">
      <t>クワ</t>
    </rPh>
    <rPh sb="24" eb="27">
      <t>ジムキョク</t>
    </rPh>
    <rPh sb="28" eb="29">
      <t>ホウ</t>
    </rPh>
    <rPh sb="30" eb="32">
      <t>ヘンシュウ</t>
    </rPh>
    <phoneticPr fontId="1"/>
  </si>
  <si>
    <t>Affiliation1 (English)</t>
    <phoneticPr fontId="1"/>
  </si>
  <si>
    <t>日本衛生動物学会第77回長崎大会　一般講演申込フォーム</t>
    <rPh sb="0" eb="2">
      <t>ニホン</t>
    </rPh>
    <rPh sb="2" eb="4">
      <t>エイセイ</t>
    </rPh>
    <rPh sb="4" eb="6">
      <t>ドウブツ</t>
    </rPh>
    <rPh sb="6" eb="8">
      <t>ガッカイ</t>
    </rPh>
    <rPh sb="8" eb="9">
      <t>ダイ</t>
    </rPh>
    <rPh sb="11" eb="12">
      <t>カイ</t>
    </rPh>
    <rPh sb="12" eb="14">
      <t>ナガサキ</t>
    </rPh>
    <rPh sb="14" eb="16">
      <t>タイカイ</t>
    </rPh>
    <rPh sb="17" eb="19">
      <t>イッパン</t>
    </rPh>
    <rPh sb="19" eb="21">
      <t>コウエン</t>
    </rPh>
    <rPh sb="21" eb="23">
      <t>モウシコミ</t>
    </rPh>
    <phoneticPr fontId="1"/>
  </si>
  <si>
    <t>日本語</t>
    <rPh sb="0" eb="3">
      <t>ニホンゴ</t>
    </rPh>
    <phoneticPr fontId="1"/>
  </si>
  <si>
    <t>English</t>
    <phoneticPr fontId="1"/>
  </si>
  <si>
    <t>Name</t>
    <phoneticPr fontId="1"/>
  </si>
  <si>
    <t>16名以上の講演者、4つ以上の所属先がある講演者がいる場合はこの方法では対応できませんので、お手数ですが要旨はご自分で編集してください。</t>
    <rPh sb="2" eb="3">
      <t>メイ</t>
    </rPh>
    <rPh sb="3" eb="5">
      <t>イジョウ</t>
    </rPh>
    <rPh sb="6" eb="9">
      <t>コウエンシャ</t>
    </rPh>
    <rPh sb="12" eb="14">
      <t>イジョウ</t>
    </rPh>
    <rPh sb="15" eb="18">
      <t>ショゾクサキ</t>
    </rPh>
    <rPh sb="21" eb="24">
      <t>コウエンシャ</t>
    </rPh>
    <rPh sb="27" eb="29">
      <t>バアイ</t>
    </rPh>
    <rPh sb="32" eb="34">
      <t>ホウホウ</t>
    </rPh>
    <rPh sb="36" eb="38">
      <t>タイオウ</t>
    </rPh>
    <rPh sb="47" eb="49">
      <t>テスウ</t>
    </rPh>
    <rPh sb="52" eb="54">
      <t>ヨウシ</t>
    </rPh>
    <rPh sb="56" eb="58">
      <t>ジブン</t>
    </rPh>
    <rPh sb="59" eb="61">
      <t>ヘンシュウ</t>
    </rPh>
    <phoneticPr fontId="1"/>
  </si>
  <si>
    <t>(2) 貼り付けた部分全体を選択してホームメニューより置換を選択</t>
    <rPh sb="4" eb="5">
      <t>ハ</t>
    </rPh>
    <rPh sb="6" eb="7">
      <t>ツ</t>
    </rPh>
    <rPh sb="9" eb="11">
      <t>ブブン</t>
    </rPh>
    <rPh sb="11" eb="13">
      <t>ゼンタイ</t>
    </rPh>
    <rPh sb="14" eb="16">
      <t>センタク</t>
    </rPh>
    <rPh sb="27" eb="29">
      <t>チカン</t>
    </rPh>
    <rPh sb="30" eb="32">
      <t>センタク</t>
    </rPh>
    <phoneticPr fontId="1"/>
  </si>
  <si>
    <t>(3) オプションをクリック</t>
    <phoneticPr fontId="1"/>
  </si>
  <si>
    <t>(4) 検索する文字列に\[*\]と入力</t>
    <rPh sb="4" eb="6">
      <t>ケンサク</t>
    </rPh>
    <rPh sb="8" eb="11">
      <t>モジレツ</t>
    </rPh>
    <rPh sb="18" eb="20">
      <t>ニュウリョク</t>
    </rPh>
    <phoneticPr fontId="1"/>
  </si>
  <si>
    <t>(5) ワイルドカードを使用するをチェック</t>
    <rPh sb="12" eb="14">
      <t>シヨウ</t>
    </rPh>
    <phoneticPr fontId="1"/>
  </si>
  <si>
    <t>(6) 置換後の文字列のウィンドウ内をクリック</t>
    <rPh sb="4" eb="6">
      <t>チカン</t>
    </rPh>
    <rPh sb="6" eb="7">
      <t>ゴ</t>
    </rPh>
    <rPh sb="8" eb="11">
      <t>モジレツ</t>
    </rPh>
    <rPh sb="17" eb="18">
      <t>ナイ</t>
    </rPh>
    <phoneticPr fontId="1"/>
  </si>
  <si>
    <t>(7) 書式をクリック</t>
    <rPh sb="4" eb="6">
      <t>ショシキ</t>
    </rPh>
    <phoneticPr fontId="1"/>
  </si>
  <si>
    <t>(8) 上付きだけ選択</t>
    <rPh sb="4" eb="6">
      <t>ウエツ</t>
    </rPh>
    <rPh sb="9" eb="11">
      <t>センタク</t>
    </rPh>
    <phoneticPr fontId="1"/>
  </si>
  <si>
    <t>(9) OK</t>
    <phoneticPr fontId="1"/>
  </si>
  <si>
    <t>(10) すべて置換</t>
    <rPh sb="8" eb="10">
      <t>チカン</t>
    </rPh>
    <phoneticPr fontId="1"/>
  </si>
  <si>
    <t>(11) 再び全体を選択して「置換」</t>
    <rPh sb="5" eb="6">
      <t>フタタ</t>
    </rPh>
    <rPh sb="7" eb="9">
      <t>ゼンタイ</t>
    </rPh>
    <rPh sb="10" eb="12">
      <t>センタク</t>
    </rPh>
    <rPh sb="15" eb="17">
      <t>チカン</t>
    </rPh>
    <phoneticPr fontId="1"/>
  </si>
  <si>
    <t>(12) 検索する文字列に[を入力</t>
    <rPh sb="5" eb="7">
      <t>ケンサク</t>
    </rPh>
    <rPh sb="9" eb="12">
      <t>モジレツ</t>
    </rPh>
    <rPh sb="15" eb="17">
      <t>ニュウリョク</t>
    </rPh>
    <phoneticPr fontId="1"/>
  </si>
  <si>
    <t>(13) ワイルドカードを使用するのチェックを外す</t>
    <rPh sb="13" eb="15">
      <t>シヨウ</t>
    </rPh>
    <rPh sb="23" eb="24">
      <t>ハズ</t>
    </rPh>
    <phoneticPr fontId="1"/>
  </si>
  <si>
    <t>(14) 置換後の文字列のウィンドウ内をクリック</t>
    <rPh sb="5" eb="7">
      <t>チカン</t>
    </rPh>
    <rPh sb="7" eb="8">
      <t>ゴ</t>
    </rPh>
    <rPh sb="9" eb="12">
      <t>モジレツ</t>
    </rPh>
    <rPh sb="18" eb="19">
      <t>ナイ</t>
    </rPh>
    <phoneticPr fontId="1"/>
  </si>
  <si>
    <t>(15) 書式の削除</t>
    <rPh sb="5" eb="7">
      <t>ショシキ</t>
    </rPh>
    <rPh sb="8" eb="10">
      <t>サクジョ</t>
    </rPh>
    <phoneticPr fontId="1"/>
  </si>
  <si>
    <t>(16) すべて置換</t>
    <rPh sb="8" eb="10">
      <t>チカン</t>
    </rPh>
    <phoneticPr fontId="1"/>
  </si>
  <si>
    <t>(17) 検索する文字列に]を入力</t>
    <rPh sb="5" eb="7">
      <t>ケンサク</t>
    </rPh>
    <rPh sb="9" eb="12">
      <t>モジレツ</t>
    </rPh>
    <rPh sb="15" eb="17">
      <t>ニュウリョク</t>
    </rPh>
    <phoneticPr fontId="1"/>
  </si>
  <si>
    <t>(18) すべて置換</t>
    <rPh sb="8" eb="10">
      <t>チカン</t>
    </rPh>
    <phoneticPr fontId="1"/>
  </si>
  <si>
    <t>(19) 置換ウィンドウを閉じる</t>
    <rPh sb="5" eb="7">
      <t>チカン</t>
    </rPh>
    <rPh sb="13" eb="14">
      <t>ト</t>
    </rPh>
    <phoneticPr fontId="1"/>
  </si>
  <si>
    <t>入力フォームのシート内で編集されたタイトル、講演者、所属のうち、ワードで所属先番号を一括で上付き文字に変換する方法を解説します。</t>
    <rPh sb="0" eb="2">
      <t>ニュウリョク</t>
    </rPh>
    <rPh sb="10" eb="11">
      <t>ナイ</t>
    </rPh>
    <rPh sb="12" eb="14">
      <t>ヘンシュウ</t>
    </rPh>
    <rPh sb="22" eb="25">
      <t>コウエンシャ</t>
    </rPh>
    <rPh sb="26" eb="28">
      <t>ショゾク</t>
    </rPh>
    <rPh sb="36" eb="38">
      <t>ショゾク</t>
    </rPh>
    <rPh sb="38" eb="39">
      <t>サキ</t>
    </rPh>
    <rPh sb="39" eb="41">
      <t>バンゴウ</t>
    </rPh>
    <rPh sb="42" eb="44">
      <t>イッカツ</t>
    </rPh>
    <rPh sb="45" eb="47">
      <t>ウエツ</t>
    </rPh>
    <rPh sb="48" eb="50">
      <t>モジ</t>
    </rPh>
    <rPh sb="51" eb="53">
      <t>ヘンカン</t>
    </rPh>
    <rPh sb="55" eb="57">
      <t>ホウホウ</t>
    </rPh>
    <rPh sb="58" eb="60">
      <t>カイセツ</t>
    </rPh>
    <phoneticPr fontId="1"/>
  </si>
  <si>
    <t>THE CRO-MAGNONS</t>
    <phoneticPr fontId="1"/>
  </si>
  <si>
    <t>↓Paste ○ to the presenter</t>
    <phoneticPr fontId="1"/>
  </si>
  <si>
    <t>※所属先の番号以外で角括弧[ ]を使用している場合は所属先番号と同様に変換されてしまうのでご注意ください。</t>
    <rPh sb="1" eb="4">
      <t>ショゾクサキ</t>
    </rPh>
    <rPh sb="5" eb="7">
      <t>バンゴウ</t>
    </rPh>
    <rPh sb="7" eb="9">
      <t>イガイ</t>
    </rPh>
    <rPh sb="10" eb="11">
      <t>カク</t>
    </rPh>
    <rPh sb="11" eb="13">
      <t>カッコ</t>
    </rPh>
    <rPh sb="17" eb="19">
      <t>シヨウ</t>
    </rPh>
    <rPh sb="23" eb="25">
      <t>バアイ</t>
    </rPh>
    <rPh sb="26" eb="29">
      <t>ショゾクサキ</t>
    </rPh>
    <rPh sb="29" eb="31">
      <t>バンゴウ</t>
    </rPh>
    <rPh sb="32" eb="34">
      <t>ドウヨウ</t>
    </rPh>
    <rPh sb="35" eb="37">
      <t>ヘンカン</t>
    </rPh>
    <rPh sb="46" eb="48">
      <t>チュウイ</t>
    </rPh>
    <phoneticPr fontId="1"/>
  </si>
  <si>
    <t>講演者7</t>
    <rPh sb="0" eb="3">
      <t>コウエンシャ</t>
    </rPh>
    <phoneticPr fontId="1"/>
  </si>
  <si>
    <t xml:space="preserve">      Replace</t>
    <phoneticPr fontId="1"/>
  </si>
  <si>
    <t xml:space="preserve">   Option</t>
    <phoneticPr fontId="1"/>
  </si>
  <si>
    <t xml:space="preserve">     Tick Wild card</t>
    <phoneticPr fontId="1"/>
  </si>
  <si>
    <t xml:space="preserve">      Input   \[*\]</t>
    <phoneticPr fontId="1"/>
  </si>
  <si>
    <t xml:space="preserve">     Click this window.</t>
    <phoneticPr fontId="1"/>
  </si>
  <si>
    <t xml:space="preserve">     Click this.</t>
    <phoneticPr fontId="1"/>
  </si>
  <si>
    <t xml:space="preserve">     Select superscript only</t>
    <phoneticPr fontId="1"/>
  </si>
  <si>
    <t xml:space="preserve">     Replace all.</t>
    <phoneticPr fontId="1"/>
  </si>
  <si>
    <t xml:space="preserve">      Input [</t>
    <phoneticPr fontId="1"/>
  </si>
  <si>
    <t xml:space="preserve">      Select all text and Replace</t>
    <phoneticPr fontId="1"/>
  </si>
  <si>
    <t xml:space="preserve">     Untick wild card.</t>
    <phoneticPr fontId="1"/>
  </si>
  <si>
    <t xml:space="preserve">      Input ]</t>
    <phoneticPr fontId="1"/>
  </si>
  <si>
    <t xml:space="preserve">     Close the window.</t>
    <phoneticPr fontId="1"/>
  </si>
  <si>
    <t>(1) 入力フォームのB列46行目より下の赤い文字の部分をコピーしてワードに「テキストのみ保持」のオプションで貼り付け</t>
    <rPh sb="4" eb="6">
      <t>ニュウリョク</t>
    </rPh>
    <rPh sb="12" eb="13">
      <t>レツ</t>
    </rPh>
    <rPh sb="15" eb="17">
      <t>ギョウメ</t>
    </rPh>
    <rPh sb="19" eb="20">
      <t>シタ</t>
    </rPh>
    <rPh sb="21" eb="22">
      <t>アカ</t>
    </rPh>
    <rPh sb="23" eb="25">
      <t>モジ</t>
    </rPh>
    <rPh sb="26" eb="28">
      <t>ブブン</t>
    </rPh>
    <rPh sb="45" eb="47">
      <t>ホジ</t>
    </rPh>
    <rPh sb="55" eb="56">
      <t>ハ</t>
    </rPh>
    <rPh sb="57" eb="58">
      <t>ツ</t>
    </rPh>
    <phoneticPr fontId="1"/>
  </si>
  <si>
    <t xml:space="preserve">      Copy Cells [B46:B51] of 入力フォームsheet and paste to WORD as text.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</si>
</sst>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rgb="FF00B0F0"/>
      <name val="游ゴシック"/>
      <family val="2"/>
      <charset val="128"/>
      <scheme val="minor"/>
    </font>
    <font>
      <sz val="11"/>
      <color rgb="FFFF0000"/>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11"/>
      <color theme="0" tint="-0.14999847407452621"/>
      <name val="游ゴシック"/>
      <family val="3"/>
      <charset val="128"/>
      <scheme val="minor"/>
    </font>
    <font>
      <b/>
      <sz val="11"/>
      <name val="游ゴシック"/>
      <family val="3"/>
      <charset val="128"/>
      <scheme val="minor"/>
    </font>
    <font>
      <sz val="11"/>
      <color rgb="FF00B0F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
      <sz val="14"/>
      <color rgb="FFFF0000"/>
      <name val="游ゴシック"/>
      <family val="2"/>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1">
    <xf numFmtId="0" fontId="0" fillId="0" borderId="0" xfId="0">
      <alignment vertical="center"/>
    </xf>
    <xf numFmtId="0" fontId="0" fillId="2" borderId="1" xfId="0" applyFill="1" applyBorder="1">
      <alignment vertical="center"/>
    </xf>
    <xf numFmtId="0" fontId="3" fillId="0" borderId="0" xfId="0" applyFont="1">
      <alignment vertical="center"/>
    </xf>
    <xf numFmtId="0" fontId="5" fillId="3" borderId="0" xfId="0" applyFont="1" applyFill="1">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8" fillId="3" borderId="0" xfId="0" applyFont="1" applyFill="1">
      <alignment vertical="center"/>
    </xf>
    <xf numFmtId="0" fontId="0" fillId="2" borderId="1" xfId="0" applyFill="1" applyBorder="1" applyAlignment="1">
      <alignment horizontal="right" vertical="center"/>
    </xf>
    <xf numFmtId="0" fontId="9" fillId="0" borderId="0" xfId="0" applyFont="1">
      <alignment vertical="center"/>
    </xf>
    <xf numFmtId="0" fontId="10" fillId="0" borderId="0" xfId="0" applyFont="1">
      <alignment vertical="center"/>
    </xf>
    <xf numFmtId="0" fontId="4" fillId="2" borderId="1" xfId="0" applyFont="1" applyFill="1" applyBorder="1" applyAlignment="1">
      <alignment horizontal="right" vertical="center"/>
    </xf>
    <xf numFmtId="0" fontId="11" fillId="2" borderId="1" xfId="0" applyFont="1" applyFill="1" applyBorder="1">
      <alignment vertical="center"/>
    </xf>
    <xf numFmtId="0" fontId="4" fillId="2" borderId="1" xfId="0" applyFont="1" applyFill="1" applyBorder="1">
      <alignment vertical="center"/>
    </xf>
    <xf numFmtId="0" fontId="11" fillId="0" borderId="0" xfId="0" applyFont="1">
      <alignment vertical="center"/>
    </xf>
    <xf numFmtId="0" fontId="12" fillId="2" borderId="1" xfId="1" applyFont="1" applyFill="1" applyBorder="1">
      <alignment vertical="center"/>
    </xf>
    <xf numFmtId="0" fontId="4" fillId="0" borderId="0" xfId="0" applyFont="1">
      <alignment vertical="center"/>
    </xf>
    <xf numFmtId="0" fontId="13" fillId="0" borderId="0" xfId="0" applyFont="1">
      <alignment vertical="center"/>
    </xf>
    <xf numFmtId="0" fontId="5" fillId="3" borderId="0" xfId="0" applyFont="1" applyFill="1" applyProtection="1">
      <alignment vertical="center"/>
      <protection locked="0"/>
    </xf>
    <xf numFmtId="0" fontId="4" fillId="2" borderId="1" xfId="0" applyFont="1" applyFill="1" applyBorder="1" applyProtection="1">
      <alignment vertical="center"/>
      <protection locked="0"/>
    </xf>
    <xf numFmtId="0" fontId="0" fillId="0" borderId="0" xfId="0" applyProtection="1">
      <alignment vertical="center"/>
      <protection locked="0"/>
    </xf>
    <xf numFmtId="0" fontId="5" fillId="0" borderId="0" xfId="0" applyFont="1" applyProtection="1">
      <alignment vertical="center"/>
      <protection locked="0"/>
    </xf>
    <xf numFmtId="0" fontId="11" fillId="0" borderId="0" xfId="0" applyFont="1" applyProtection="1">
      <alignment vertical="center"/>
      <protection locked="0"/>
    </xf>
    <xf numFmtId="0" fontId="12" fillId="2" borderId="1" xfId="1" applyFont="1" applyFill="1" applyBorder="1" applyProtection="1">
      <alignment vertical="center"/>
      <protection locked="0"/>
    </xf>
    <xf numFmtId="0" fontId="11" fillId="2" borderId="1" xfId="0" applyFont="1" applyFill="1" applyBorder="1" applyProtection="1">
      <alignment vertical="center"/>
      <protection locked="0"/>
    </xf>
    <xf numFmtId="0" fontId="10" fillId="0" borderId="0" xfId="0" applyFont="1" applyProtection="1">
      <alignment vertical="center"/>
      <protection locked="0"/>
    </xf>
    <xf numFmtId="0" fontId="8" fillId="3" borderId="0" xfId="0" applyFont="1" applyFill="1" applyProtection="1">
      <alignment vertical="center"/>
      <protection locked="0"/>
    </xf>
    <xf numFmtId="0" fontId="4" fillId="2" borderId="1" xfId="0" applyFont="1"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0" fillId="2" borderId="1" xfId="0" applyFill="1" applyBorder="1" applyProtection="1">
      <alignment vertical="center"/>
      <protection locked="0"/>
    </xf>
    <xf numFmtId="0" fontId="6" fillId="0" borderId="0" xfId="0" applyFont="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39</xdr:row>
      <xdr:rowOff>38100</xdr:rowOff>
    </xdr:from>
    <xdr:to>
      <xdr:col>10</xdr:col>
      <xdr:colOff>437409</xdr:colOff>
      <xdr:row>60</xdr:row>
      <xdr:rowOff>227951</xdr:rowOff>
    </xdr:to>
    <xdr:pic>
      <xdr:nvPicPr>
        <xdr:cNvPr id="2" name="図 1">
          <a:extLst>
            <a:ext uri="{FF2B5EF4-FFF2-40B4-BE49-F238E27FC236}">
              <a16:creationId xmlns:a16="http://schemas.microsoft.com/office/drawing/2014/main" id="{41427C13-B675-F677-252D-A7EA54B56B4D}"/>
            </a:ext>
          </a:extLst>
        </xdr:cNvPr>
        <xdr:cNvPicPr>
          <a:picLocks noChangeAspect="1"/>
        </xdr:cNvPicPr>
      </xdr:nvPicPr>
      <xdr:blipFill>
        <a:blip xmlns:r="http://schemas.openxmlformats.org/officeDocument/2006/relationships" r:embed="rId1"/>
        <a:stretch>
          <a:fillRect/>
        </a:stretch>
      </xdr:blipFill>
      <xdr:spPr>
        <a:xfrm>
          <a:off x="1371600" y="514350"/>
          <a:ext cx="5923809" cy="5190476"/>
        </a:xfrm>
        <a:prstGeom prst="rect">
          <a:avLst/>
        </a:prstGeom>
      </xdr:spPr>
    </xdr:pic>
    <xdr:clientData/>
  </xdr:twoCellAnchor>
  <xdr:twoCellAnchor editAs="oneCell">
    <xdr:from>
      <xdr:col>1</xdr:col>
      <xdr:colOff>676275</xdr:colOff>
      <xdr:row>62</xdr:row>
      <xdr:rowOff>38100</xdr:rowOff>
    </xdr:from>
    <xdr:to>
      <xdr:col>9</xdr:col>
      <xdr:colOff>37494</xdr:colOff>
      <xdr:row>85</xdr:row>
      <xdr:rowOff>142177</xdr:rowOff>
    </xdr:to>
    <xdr:pic>
      <xdr:nvPicPr>
        <xdr:cNvPr id="3" name="図 2">
          <a:extLst>
            <a:ext uri="{FF2B5EF4-FFF2-40B4-BE49-F238E27FC236}">
              <a16:creationId xmlns:a16="http://schemas.microsoft.com/office/drawing/2014/main" id="{D9B8C36B-30F9-0FA1-09E2-60F3E5E1425B}"/>
            </a:ext>
          </a:extLst>
        </xdr:cNvPr>
        <xdr:cNvPicPr>
          <a:picLocks noChangeAspect="1"/>
        </xdr:cNvPicPr>
      </xdr:nvPicPr>
      <xdr:blipFill>
        <a:blip xmlns:r="http://schemas.openxmlformats.org/officeDocument/2006/relationships" r:embed="rId2"/>
        <a:stretch>
          <a:fillRect/>
        </a:stretch>
      </xdr:blipFill>
      <xdr:spPr>
        <a:xfrm>
          <a:off x="1362075" y="14801850"/>
          <a:ext cx="4847619" cy="5580952"/>
        </a:xfrm>
        <a:prstGeom prst="rect">
          <a:avLst/>
        </a:prstGeom>
      </xdr:spPr>
    </xdr:pic>
    <xdr:clientData/>
  </xdr:twoCellAnchor>
  <xdr:twoCellAnchor editAs="oneCell">
    <xdr:from>
      <xdr:col>2</xdr:col>
      <xdr:colOff>0</xdr:colOff>
      <xdr:row>87</xdr:row>
      <xdr:rowOff>0</xdr:rowOff>
    </xdr:from>
    <xdr:to>
      <xdr:col>10</xdr:col>
      <xdr:colOff>437409</xdr:colOff>
      <xdr:row>108</xdr:row>
      <xdr:rowOff>189851</xdr:rowOff>
    </xdr:to>
    <xdr:pic>
      <xdr:nvPicPr>
        <xdr:cNvPr id="5" name="図 4">
          <a:extLst>
            <a:ext uri="{FF2B5EF4-FFF2-40B4-BE49-F238E27FC236}">
              <a16:creationId xmlns:a16="http://schemas.microsoft.com/office/drawing/2014/main" id="{F6B7A5E0-F91C-4F22-AC99-B24CDF4CB3C0}"/>
            </a:ext>
          </a:extLst>
        </xdr:cNvPr>
        <xdr:cNvPicPr>
          <a:picLocks noChangeAspect="1"/>
        </xdr:cNvPicPr>
      </xdr:nvPicPr>
      <xdr:blipFill>
        <a:blip xmlns:r="http://schemas.openxmlformats.org/officeDocument/2006/relationships" r:embed="rId1"/>
        <a:stretch>
          <a:fillRect/>
        </a:stretch>
      </xdr:blipFill>
      <xdr:spPr>
        <a:xfrm>
          <a:off x="1371600" y="11906250"/>
          <a:ext cx="5923809" cy="5190476"/>
        </a:xfrm>
        <a:prstGeom prst="rect">
          <a:avLst/>
        </a:prstGeom>
      </xdr:spPr>
    </xdr:pic>
    <xdr:clientData/>
  </xdr:twoCellAnchor>
  <xdr:twoCellAnchor editAs="oneCell">
    <xdr:from>
      <xdr:col>2</xdr:col>
      <xdr:colOff>0</xdr:colOff>
      <xdr:row>114</xdr:row>
      <xdr:rowOff>0</xdr:rowOff>
    </xdr:from>
    <xdr:to>
      <xdr:col>10</xdr:col>
      <xdr:colOff>437409</xdr:colOff>
      <xdr:row>135</xdr:row>
      <xdr:rowOff>189851</xdr:rowOff>
    </xdr:to>
    <xdr:pic>
      <xdr:nvPicPr>
        <xdr:cNvPr id="6" name="図 5">
          <a:extLst>
            <a:ext uri="{FF2B5EF4-FFF2-40B4-BE49-F238E27FC236}">
              <a16:creationId xmlns:a16="http://schemas.microsoft.com/office/drawing/2014/main" id="{63959013-B6D8-A3C2-B230-BB78CCAA44FC}"/>
            </a:ext>
          </a:extLst>
        </xdr:cNvPr>
        <xdr:cNvPicPr>
          <a:picLocks noChangeAspect="1"/>
        </xdr:cNvPicPr>
      </xdr:nvPicPr>
      <xdr:blipFill>
        <a:blip xmlns:r="http://schemas.openxmlformats.org/officeDocument/2006/relationships" r:embed="rId3"/>
        <a:stretch>
          <a:fillRect/>
        </a:stretch>
      </xdr:blipFill>
      <xdr:spPr>
        <a:xfrm>
          <a:off x="1371600" y="17859375"/>
          <a:ext cx="5923809" cy="5190476"/>
        </a:xfrm>
        <a:prstGeom prst="rect">
          <a:avLst/>
        </a:prstGeom>
      </xdr:spPr>
    </xdr:pic>
    <xdr:clientData/>
  </xdr:twoCellAnchor>
  <xdr:twoCellAnchor editAs="oneCell">
    <xdr:from>
      <xdr:col>2</xdr:col>
      <xdr:colOff>0</xdr:colOff>
      <xdr:row>140</xdr:row>
      <xdr:rowOff>0</xdr:rowOff>
    </xdr:from>
    <xdr:to>
      <xdr:col>10</xdr:col>
      <xdr:colOff>437409</xdr:colOff>
      <xdr:row>161</xdr:row>
      <xdr:rowOff>189851</xdr:rowOff>
    </xdr:to>
    <xdr:pic>
      <xdr:nvPicPr>
        <xdr:cNvPr id="8" name="図 7">
          <a:extLst>
            <a:ext uri="{FF2B5EF4-FFF2-40B4-BE49-F238E27FC236}">
              <a16:creationId xmlns:a16="http://schemas.microsoft.com/office/drawing/2014/main" id="{E95751DD-78D0-BB24-D9DB-563B6E856225}"/>
            </a:ext>
          </a:extLst>
        </xdr:cNvPr>
        <xdr:cNvPicPr>
          <a:picLocks noChangeAspect="1"/>
        </xdr:cNvPicPr>
      </xdr:nvPicPr>
      <xdr:blipFill>
        <a:blip xmlns:r="http://schemas.openxmlformats.org/officeDocument/2006/relationships" r:embed="rId4"/>
        <a:stretch>
          <a:fillRect/>
        </a:stretch>
      </xdr:blipFill>
      <xdr:spPr>
        <a:xfrm>
          <a:off x="1371600" y="24050625"/>
          <a:ext cx="5923809" cy="5190476"/>
        </a:xfrm>
        <a:prstGeom prst="rect">
          <a:avLst/>
        </a:prstGeom>
      </xdr:spPr>
    </xdr:pic>
    <xdr:clientData/>
  </xdr:twoCellAnchor>
  <xdr:twoCellAnchor editAs="oneCell">
    <xdr:from>
      <xdr:col>2</xdr:col>
      <xdr:colOff>19050</xdr:colOff>
      <xdr:row>27</xdr:row>
      <xdr:rowOff>123825</xdr:rowOff>
    </xdr:from>
    <xdr:to>
      <xdr:col>10</xdr:col>
      <xdr:colOff>456459</xdr:colOff>
      <xdr:row>37</xdr:row>
      <xdr:rowOff>218765</xdr:rowOff>
    </xdr:to>
    <xdr:pic>
      <xdr:nvPicPr>
        <xdr:cNvPr id="9" name="図 8">
          <a:extLst>
            <a:ext uri="{FF2B5EF4-FFF2-40B4-BE49-F238E27FC236}">
              <a16:creationId xmlns:a16="http://schemas.microsoft.com/office/drawing/2014/main" id="{4EB23FB3-EAC4-54F6-BB95-4163810FC164}"/>
            </a:ext>
          </a:extLst>
        </xdr:cNvPr>
        <xdr:cNvPicPr>
          <a:picLocks noChangeAspect="1"/>
        </xdr:cNvPicPr>
      </xdr:nvPicPr>
      <xdr:blipFill>
        <a:blip xmlns:r="http://schemas.openxmlformats.org/officeDocument/2006/relationships" r:embed="rId5"/>
        <a:stretch>
          <a:fillRect/>
        </a:stretch>
      </xdr:blipFill>
      <xdr:spPr>
        <a:xfrm>
          <a:off x="1390650" y="1076325"/>
          <a:ext cx="5923809" cy="2476190"/>
        </a:xfrm>
        <a:prstGeom prst="rect">
          <a:avLst/>
        </a:prstGeom>
      </xdr:spPr>
    </xdr:pic>
    <xdr:clientData/>
  </xdr:twoCellAnchor>
  <xdr:twoCellAnchor>
    <xdr:from>
      <xdr:col>10</xdr:col>
      <xdr:colOff>323850</xdr:colOff>
      <xdr:row>117</xdr:row>
      <xdr:rowOff>95250</xdr:rowOff>
    </xdr:from>
    <xdr:to>
      <xdr:col>11</xdr:col>
      <xdr:colOff>590550</xdr:colOff>
      <xdr:row>117</xdr:row>
      <xdr:rowOff>95250</xdr:rowOff>
    </xdr:to>
    <xdr:cxnSp macro="">
      <xdr:nvCxnSpPr>
        <xdr:cNvPr id="13" name="直線矢印コネクタ 12">
          <a:extLst>
            <a:ext uri="{FF2B5EF4-FFF2-40B4-BE49-F238E27FC236}">
              <a16:creationId xmlns:a16="http://schemas.microsoft.com/office/drawing/2014/main" id="{554F9779-77E7-A6EF-FCB7-331917557273}"/>
            </a:ext>
          </a:extLst>
        </xdr:cNvPr>
        <xdr:cNvCxnSpPr/>
      </xdr:nvCxnSpPr>
      <xdr:spPr>
        <a:xfrm flipH="1">
          <a:off x="7181850" y="32242125"/>
          <a:ext cx="95250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428625</xdr:colOff>
      <xdr:row>120</xdr:row>
      <xdr:rowOff>114300</xdr:rowOff>
    </xdr:from>
    <xdr:to>
      <xdr:col>11</xdr:col>
      <xdr:colOff>666750</xdr:colOff>
      <xdr:row>127</xdr:row>
      <xdr:rowOff>219075</xdr:rowOff>
    </xdr:to>
    <xdr:cxnSp macro="">
      <xdr:nvCxnSpPr>
        <xdr:cNvPr id="16" name="直線矢印コネクタ 15">
          <a:extLst>
            <a:ext uri="{FF2B5EF4-FFF2-40B4-BE49-F238E27FC236}">
              <a16:creationId xmlns:a16="http://schemas.microsoft.com/office/drawing/2014/main" id="{F2E37E8B-C348-4CE5-9020-220791CC09F7}"/>
            </a:ext>
          </a:extLst>
        </xdr:cNvPr>
        <xdr:cNvCxnSpPr/>
      </xdr:nvCxnSpPr>
      <xdr:spPr>
        <a:xfrm flipH="1">
          <a:off x="3171825" y="32975550"/>
          <a:ext cx="5038725" cy="17716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666750</xdr:colOff>
      <xdr:row>120</xdr:row>
      <xdr:rowOff>76200</xdr:rowOff>
    </xdr:from>
    <xdr:to>
      <xdr:col>11</xdr:col>
      <xdr:colOff>666750</xdr:colOff>
      <xdr:row>123</xdr:row>
      <xdr:rowOff>142875</xdr:rowOff>
    </xdr:to>
    <xdr:cxnSp macro="">
      <xdr:nvCxnSpPr>
        <xdr:cNvPr id="18" name="直線矢印コネクタ 17">
          <a:extLst>
            <a:ext uri="{FF2B5EF4-FFF2-40B4-BE49-F238E27FC236}">
              <a16:creationId xmlns:a16="http://schemas.microsoft.com/office/drawing/2014/main" id="{CFD8CBBE-FDEF-4D53-BBC3-4513E45EDC58}"/>
            </a:ext>
          </a:extLst>
        </xdr:cNvPr>
        <xdr:cNvCxnSpPr/>
      </xdr:nvCxnSpPr>
      <xdr:spPr>
        <a:xfrm flipH="1" flipV="1">
          <a:off x="4781550" y="32937450"/>
          <a:ext cx="3429000" cy="7810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142875</xdr:colOff>
      <xdr:row>127</xdr:row>
      <xdr:rowOff>114300</xdr:rowOff>
    </xdr:from>
    <xdr:to>
      <xdr:col>11</xdr:col>
      <xdr:colOff>676275</xdr:colOff>
      <xdr:row>134</xdr:row>
      <xdr:rowOff>38100</xdr:rowOff>
    </xdr:to>
    <xdr:cxnSp macro="">
      <xdr:nvCxnSpPr>
        <xdr:cNvPr id="20" name="直線矢印コネクタ 19">
          <a:extLst>
            <a:ext uri="{FF2B5EF4-FFF2-40B4-BE49-F238E27FC236}">
              <a16:creationId xmlns:a16="http://schemas.microsoft.com/office/drawing/2014/main" id="{6F740527-408F-4E68-8437-852393E227C6}"/>
            </a:ext>
          </a:extLst>
        </xdr:cNvPr>
        <xdr:cNvCxnSpPr/>
      </xdr:nvCxnSpPr>
      <xdr:spPr>
        <a:xfrm flipH="1">
          <a:off x="4257675" y="34642425"/>
          <a:ext cx="3962400" cy="159067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228600</xdr:colOff>
      <xdr:row>123</xdr:row>
      <xdr:rowOff>142875</xdr:rowOff>
    </xdr:from>
    <xdr:to>
      <xdr:col>11</xdr:col>
      <xdr:colOff>657225</xdr:colOff>
      <xdr:row>131</xdr:row>
      <xdr:rowOff>104775</xdr:rowOff>
    </xdr:to>
    <xdr:cxnSp macro="">
      <xdr:nvCxnSpPr>
        <xdr:cNvPr id="22" name="直線矢印コネクタ 21">
          <a:extLst>
            <a:ext uri="{FF2B5EF4-FFF2-40B4-BE49-F238E27FC236}">
              <a16:creationId xmlns:a16="http://schemas.microsoft.com/office/drawing/2014/main" id="{67A06D0A-00C3-4F6E-88C4-0CFB933F8AFB}"/>
            </a:ext>
          </a:extLst>
        </xdr:cNvPr>
        <xdr:cNvCxnSpPr/>
      </xdr:nvCxnSpPr>
      <xdr:spPr>
        <a:xfrm flipH="1" flipV="1">
          <a:off x="5029200" y="33718500"/>
          <a:ext cx="3171825" cy="186690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266700</xdr:colOff>
      <xdr:row>143</xdr:row>
      <xdr:rowOff>123825</xdr:rowOff>
    </xdr:from>
    <xdr:to>
      <xdr:col>11</xdr:col>
      <xdr:colOff>666750</xdr:colOff>
      <xdr:row>143</xdr:row>
      <xdr:rowOff>123825</xdr:rowOff>
    </xdr:to>
    <xdr:cxnSp macro="">
      <xdr:nvCxnSpPr>
        <xdr:cNvPr id="24" name="直線矢印コネクタ 23">
          <a:extLst>
            <a:ext uri="{FF2B5EF4-FFF2-40B4-BE49-F238E27FC236}">
              <a16:creationId xmlns:a16="http://schemas.microsoft.com/office/drawing/2014/main" id="{C69B209E-F3F3-436B-BFC5-4AC03457DD36}"/>
            </a:ext>
          </a:extLst>
        </xdr:cNvPr>
        <xdr:cNvCxnSpPr/>
      </xdr:nvCxnSpPr>
      <xdr:spPr>
        <a:xfrm flipH="1">
          <a:off x="7124700" y="38461950"/>
          <a:ext cx="108585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9525</xdr:colOff>
      <xdr:row>149</xdr:row>
      <xdr:rowOff>76200</xdr:rowOff>
    </xdr:from>
    <xdr:to>
      <xdr:col>12</xdr:col>
      <xdr:colOff>9525</xdr:colOff>
      <xdr:row>149</xdr:row>
      <xdr:rowOff>95250</xdr:rowOff>
    </xdr:to>
    <xdr:cxnSp macro="">
      <xdr:nvCxnSpPr>
        <xdr:cNvPr id="26" name="直線矢印コネクタ 25">
          <a:extLst>
            <a:ext uri="{FF2B5EF4-FFF2-40B4-BE49-F238E27FC236}">
              <a16:creationId xmlns:a16="http://schemas.microsoft.com/office/drawing/2014/main" id="{AACB24E6-DBF5-4569-9F44-F1A462EFE7A4}"/>
            </a:ext>
          </a:extLst>
        </xdr:cNvPr>
        <xdr:cNvCxnSpPr/>
      </xdr:nvCxnSpPr>
      <xdr:spPr>
        <a:xfrm flipH="1" flipV="1">
          <a:off x="5495925" y="39843075"/>
          <a:ext cx="2743200" cy="190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323850</xdr:colOff>
      <xdr:row>141</xdr:row>
      <xdr:rowOff>28575</xdr:rowOff>
    </xdr:from>
    <xdr:to>
      <xdr:col>12</xdr:col>
      <xdr:colOff>19050</xdr:colOff>
      <xdr:row>154</xdr:row>
      <xdr:rowOff>133350</xdr:rowOff>
    </xdr:to>
    <xdr:cxnSp macro="">
      <xdr:nvCxnSpPr>
        <xdr:cNvPr id="29" name="直線矢印コネクタ 28">
          <a:extLst>
            <a:ext uri="{FF2B5EF4-FFF2-40B4-BE49-F238E27FC236}">
              <a16:creationId xmlns:a16="http://schemas.microsoft.com/office/drawing/2014/main" id="{76375FD3-ABB8-44A5-A88A-149AD5499E81}"/>
            </a:ext>
          </a:extLst>
        </xdr:cNvPr>
        <xdr:cNvCxnSpPr/>
      </xdr:nvCxnSpPr>
      <xdr:spPr>
        <a:xfrm flipH="1" flipV="1">
          <a:off x="7181850" y="37890450"/>
          <a:ext cx="1066800" cy="320040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638175</xdr:colOff>
      <xdr:row>96</xdr:row>
      <xdr:rowOff>114300</xdr:rowOff>
    </xdr:from>
    <xdr:to>
      <xdr:col>11</xdr:col>
      <xdr:colOff>638175</xdr:colOff>
      <xdr:row>96</xdr:row>
      <xdr:rowOff>133350</xdr:rowOff>
    </xdr:to>
    <xdr:cxnSp macro="">
      <xdr:nvCxnSpPr>
        <xdr:cNvPr id="31" name="直線矢印コネクタ 30">
          <a:extLst>
            <a:ext uri="{FF2B5EF4-FFF2-40B4-BE49-F238E27FC236}">
              <a16:creationId xmlns:a16="http://schemas.microsoft.com/office/drawing/2014/main" id="{3A94AA13-FF39-463E-B9E2-8EBAE0A1E148}"/>
            </a:ext>
          </a:extLst>
        </xdr:cNvPr>
        <xdr:cNvCxnSpPr/>
      </xdr:nvCxnSpPr>
      <xdr:spPr>
        <a:xfrm flipH="1" flipV="1">
          <a:off x="5438775" y="22974300"/>
          <a:ext cx="2743200" cy="190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609600</xdr:colOff>
      <xdr:row>84</xdr:row>
      <xdr:rowOff>85725</xdr:rowOff>
    </xdr:from>
    <xdr:to>
      <xdr:col>11</xdr:col>
      <xdr:colOff>609600</xdr:colOff>
      <xdr:row>84</xdr:row>
      <xdr:rowOff>104775</xdr:rowOff>
    </xdr:to>
    <xdr:cxnSp macro="">
      <xdr:nvCxnSpPr>
        <xdr:cNvPr id="32" name="直線矢印コネクタ 31">
          <a:extLst>
            <a:ext uri="{FF2B5EF4-FFF2-40B4-BE49-F238E27FC236}">
              <a16:creationId xmlns:a16="http://schemas.microsoft.com/office/drawing/2014/main" id="{D5F64622-D11E-4589-8BCF-5AC058E7AA8F}"/>
            </a:ext>
          </a:extLst>
        </xdr:cNvPr>
        <xdr:cNvCxnSpPr/>
      </xdr:nvCxnSpPr>
      <xdr:spPr>
        <a:xfrm flipH="1" flipV="1">
          <a:off x="5410200" y="20088225"/>
          <a:ext cx="2743200" cy="190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314325</xdr:colOff>
      <xdr:row>76</xdr:row>
      <xdr:rowOff>133350</xdr:rowOff>
    </xdr:from>
    <xdr:to>
      <xdr:col>11</xdr:col>
      <xdr:colOff>657225</xdr:colOff>
      <xdr:row>76</xdr:row>
      <xdr:rowOff>171450</xdr:rowOff>
    </xdr:to>
    <xdr:cxnSp macro="">
      <xdr:nvCxnSpPr>
        <xdr:cNvPr id="33" name="直線矢印コネクタ 32">
          <a:extLst>
            <a:ext uri="{FF2B5EF4-FFF2-40B4-BE49-F238E27FC236}">
              <a16:creationId xmlns:a16="http://schemas.microsoft.com/office/drawing/2014/main" id="{0074784B-8A5D-4AC6-A52A-42F59CC762B9}"/>
            </a:ext>
          </a:extLst>
        </xdr:cNvPr>
        <xdr:cNvCxnSpPr/>
      </xdr:nvCxnSpPr>
      <xdr:spPr>
        <a:xfrm flipH="1" flipV="1">
          <a:off x="2371725" y="18230850"/>
          <a:ext cx="5829300" cy="3810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361950</xdr:colOff>
      <xdr:row>59</xdr:row>
      <xdr:rowOff>104775</xdr:rowOff>
    </xdr:from>
    <xdr:to>
      <xdr:col>12</xdr:col>
      <xdr:colOff>19050</xdr:colOff>
      <xdr:row>59</xdr:row>
      <xdr:rowOff>142875</xdr:rowOff>
    </xdr:to>
    <xdr:cxnSp macro="">
      <xdr:nvCxnSpPr>
        <xdr:cNvPr id="36" name="直線矢印コネクタ 35">
          <a:extLst>
            <a:ext uri="{FF2B5EF4-FFF2-40B4-BE49-F238E27FC236}">
              <a16:creationId xmlns:a16="http://schemas.microsoft.com/office/drawing/2014/main" id="{5580D4E3-62E4-489F-A529-5DAA43B596CE}"/>
            </a:ext>
          </a:extLst>
        </xdr:cNvPr>
        <xdr:cNvCxnSpPr/>
      </xdr:nvCxnSpPr>
      <xdr:spPr>
        <a:xfrm flipH="1" flipV="1">
          <a:off x="2419350" y="14154150"/>
          <a:ext cx="5829300" cy="3810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200025</xdr:colOff>
      <xdr:row>45</xdr:row>
      <xdr:rowOff>161925</xdr:rowOff>
    </xdr:from>
    <xdr:to>
      <xdr:col>11</xdr:col>
      <xdr:colOff>657225</xdr:colOff>
      <xdr:row>55</xdr:row>
      <xdr:rowOff>133350</xdr:rowOff>
    </xdr:to>
    <xdr:cxnSp macro="">
      <xdr:nvCxnSpPr>
        <xdr:cNvPr id="37" name="直線矢印コネクタ 36">
          <a:extLst>
            <a:ext uri="{FF2B5EF4-FFF2-40B4-BE49-F238E27FC236}">
              <a16:creationId xmlns:a16="http://schemas.microsoft.com/office/drawing/2014/main" id="{F1FAF1E5-0C1C-4BAD-AD01-D2022E4529F6}"/>
            </a:ext>
          </a:extLst>
        </xdr:cNvPr>
        <xdr:cNvCxnSpPr/>
      </xdr:nvCxnSpPr>
      <xdr:spPr>
        <a:xfrm flipH="1" flipV="1">
          <a:off x="2943225" y="10877550"/>
          <a:ext cx="5257800" cy="235267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542925</xdr:colOff>
      <xdr:row>52</xdr:row>
      <xdr:rowOff>152400</xdr:rowOff>
    </xdr:from>
    <xdr:to>
      <xdr:col>11</xdr:col>
      <xdr:colOff>666750</xdr:colOff>
      <xdr:row>53</xdr:row>
      <xdr:rowOff>47625</xdr:rowOff>
    </xdr:to>
    <xdr:cxnSp macro="">
      <xdr:nvCxnSpPr>
        <xdr:cNvPr id="39" name="直線矢印コネクタ 38">
          <a:extLst>
            <a:ext uri="{FF2B5EF4-FFF2-40B4-BE49-F238E27FC236}">
              <a16:creationId xmlns:a16="http://schemas.microsoft.com/office/drawing/2014/main" id="{EB506F3F-57D0-42C6-B3CE-DBEEBF10D21B}"/>
            </a:ext>
          </a:extLst>
        </xdr:cNvPr>
        <xdr:cNvCxnSpPr/>
      </xdr:nvCxnSpPr>
      <xdr:spPr>
        <a:xfrm flipH="1">
          <a:off x="1914525" y="12534900"/>
          <a:ext cx="6296025" cy="1333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323850</xdr:colOff>
      <xdr:row>42</xdr:row>
      <xdr:rowOff>152400</xdr:rowOff>
    </xdr:from>
    <xdr:to>
      <xdr:col>11</xdr:col>
      <xdr:colOff>666750</xdr:colOff>
      <xdr:row>42</xdr:row>
      <xdr:rowOff>171450</xdr:rowOff>
    </xdr:to>
    <xdr:cxnSp macro="">
      <xdr:nvCxnSpPr>
        <xdr:cNvPr id="41" name="直線矢印コネクタ 40">
          <a:extLst>
            <a:ext uri="{FF2B5EF4-FFF2-40B4-BE49-F238E27FC236}">
              <a16:creationId xmlns:a16="http://schemas.microsoft.com/office/drawing/2014/main" id="{003794BC-D23F-4DDC-9CB3-50CAE87A0021}"/>
            </a:ext>
          </a:extLst>
        </xdr:cNvPr>
        <xdr:cNvCxnSpPr/>
      </xdr:nvCxnSpPr>
      <xdr:spPr>
        <a:xfrm flipH="1">
          <a:off x="3067050" y="10153650"/>
          <a:ext cx="5143500" cy="190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571500</xdr:colOff>
      <xdr:row>36</xdr:row>
      <xdr:rowOff>123825</xdr:rowOff>
    </xdr:from>
    <xdr:to>
      <xdr:col>11</xdr:col>
      <xdr:colOff>590550</xdr:colOff>
      <xdr:row>36</xdr:row>
      <xdr:rowOff>133350</xdr:rowOff>
    </xdr:to>
    <xdr:cxnSp macro="">
      <xdr:nvCxnSpPr>
        <xdr:cNvPr id="43" name="直線矢印コネクタ 42">
          <a:extLst>
            <a:ext uri="{FF2B5EF4-FFF2-40B4-BE49-F238E27FC236}">
              <a16:creationId xmlns:a16="http://schemas.microsoft.com/office/drawing/2014/main" id="{658CD289-D271-4945-8FDD-8EF1AEE9BEC7}"/>
            </a:ext>
          </a:extLst>
        </xdr:cNvPr>
        <xdr:cNvCxnSpPr/>
      </xdr:nvCxnSpPr>
      <xdr:spPr>
        <a:xfrm flipH="1">
          <a:off x="2628900" y="8696325"/>
          <a:ext cx="5505450" cy="952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409576</xdr:colOff>
      <xdr:row>4</xdr:row>
      <xdr:rowOff>104775</xdr:rowOff>
    </xdr:from>
    <xdr:to>
      <xdr:col>11</xdr:col>
      <xdr:colOff>409576</xdr:colOff>
      <xdr:row>24</xdr:row>
      <xdr:rowOff>230067</xdr:rowOff>
    </xdr:to>
    <xdr:pic>
      <xdr:nvPicPr>
        <xdr:cNvPr id="48" name="図 47">
          <a:extLst>
            <a:ext uri="{FF2B5EF4-FFF2-40B4-BE49-F238E27FC236}">
              <a16:creationId xmlns:a16="http://schemas.microsoft.com/office/drawing/2014/main" id="{40469FE3-09B2-357A-1417-E801FA34E9BB}"/>
            </a:ext>
          </a:extLst>
        </xdr:cNvPr>
        <xdr:cNvPicPr>
          <a:picLocks noChangeAspect="1"/>
        </xdr:cNvPicPr>
      </xdr:nvPicPr>
      <xdr:blipFill>
        <a:blip xmlns:r="http://schemas.openxmlformats.org/officeDocument/2006/relationships" r:embed="rId6"/>
        <a:stretch>
          <a:fillRect/>
        </a:stretch>
      </xdr:blipFill>
      <xdr:spPr>
        <a:xfrm>
          <a:off x="1095376" y="1123950"/>
          <a:ext cx="6858000" cy="4887792"/>
        </a:xfrm>
        <a:prstGeom prst="rect">
          <a:avLst/>
        </a:prstGeom>
      </xdr:spPr>
    </xdr:pic>
    <xdr:clientData/>
  </xdr:twoCellAnchor>
  <xdr:twoCellAnchor editAs="oneCell">
    <xdr:from>
      <xdr:col>1</xdr:col>
      <xdr:colOff>333376</xdr:colOff>
      <xdr:row>163</xdr:row>
      <xdr:rowOff>123825</xdr:rowOff>
    </xdr:from>
    <xdr:to>
      <xdr:col>12</xdr:col>
      <xdr:colOff>257460</xdr:colOff>
      <xdr:row>183</xdr:row>
      <xdr:rowOff>67364</xdr:rowOff>
    </xdr:to>
    <xdr:pic>
      <xdr:nvPicPr>
        <xdr:cNvPr id="49" name="図 48">
          <a:extLst>
            <a:ext uri="{FF2B5EF4-FFF2-40B4-BE49-F238E27FC236}">
              <a16:creationId xmlns:a16="http://schemas.microsoft.com/office/drawing/2014/main" id="{1D111351-33AE-21D9-26F7-F581C7836B66}"/>
            </a:ext>
          </a:extLst>
        </xdr:cNvPr>
        <xdr:cNvPicPr>
          <a:picLocks noChangeAspect="1"/>
        </xdr:cNvPicPr>
      </xdr:nvPicPr>
      <xdr:blipFill>
        <a:blip xmlns:r="http://schemas.openxmlformats.org/officeDocument/2006/relationships" r:embed="rId7"/>
        <a:stretch>
          <a:fillRect/>
        </a:stretch>
      </xdr:blipFill>
      <xdr:spPr>
        <a:xfrm>
          <a:off x="1019176" y="43291125"/>
          <a:ext cx="7467884" cy="47060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unahara@eidofes77.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D35B8-440D-401B-8EAF-84610487D736}">
  <dimension ref="A1:AC247"/>
  <sheetViews>
    <sheetView topLeftCell="A40" workbookViewId="0">
      <selection activeCell="H11" sqref="H11"/>
    </sheetView>
  </sheetViews>
  <sheetFormatPr baseColWidth="10" defaultColWidth="8.83203125" defaultRowHeight="18"/>
  <cols>
    <col min="1" max="2" width="20.6640625" customWidth="1"/>
    <col min="3" max="3" width="25.5" customWidth="1"/>
    <col min="4" max="4" width="18.6640625" customWidth="1"/>
    <col min="5" max="10" width="21.6640625" customWidth="1"/>
  </cols>
  <sheetData>
    <row r="1" spans="1:4" ht="31">
      <c r="A1" s="4" t="s">
        <v>114</v>
      </c>
      <c r="B1" s="4"/>
    </row>
    <row r="2" spans="1:4" ht="16.5" customHeight="1">
      <c r="A2" s="10" t="s">
        <v>108</v>
      </c>
      <c r="B2" s="4"/>
    </row>
    <row r="4" spans="1:4">
      <c r="A4" s="3" t="s">
        <v>20</v>
      </c>
      <c r="B4" s="3"/>
      <c r="C4" s="13" t="s">
        <v>15</v>
      </c>
    </row>
    <row r="5" spans="1:4">
      <c r="A5" s="6"/>
      <c r="B5" s="6"/>
      <c r="C5" s="14"/>
    </row>
    <row r="6" spans="1:4">
      <c r="A6" s="3" t="s">
        <v>21</v>
      </c>
      <c r="B6" s="3"/>
      <c r="C6" s="15" t="s">
        <v>18</v>
      </c>
    </row>
    <row r="7" spans="1:4">
      <c r="A7" s="6"/>
      <c r="B7" s="6"/>
      <c r="C7" s="14"/>
    </row>
    <row r="8" spans="1:4">
      <c r="A8" s="3" t="s">
        <v>22</v>
      </c>
      <c r="B8" s="3"/>
      <c r="C8" s="12" t="s">
        <v>101</v>
      </c>
    </row>
    <row r="9" spans="1:4">
      <c r="A9" s="6"/>
      <c r="B9" s="6"/>
      <c r="C9" s="14"/>
    </row>
    <row r="10" spans="1:4">
      <c r="A10" s="3" t="s">
        <v>100</v>
      </c>
      <c r="B10" s="3"/>
      <c r="C10" s="12" t="s">
        <v>23</v>
      </c>
    </row>
    <row r="11" spans="1:4">
      <c r="A11" s="6"/>
      <c r="B11" s="6"/>
      <c r="C11" s="14"/>
    </row>
    <row r="12" spans="1:4">
      <c r="A12" s="3" t="s">
        <v>19</v>
      </c>
      <c r="B12" s="3"/>
      <c r="C12" s="12" t="s">
        <v>24</v>
      </c>
    </row>
    <row r="13" spans="1:4">
      <c r="A13" s="6"/>
      <c r="B13" s="6"/>
      <c r="C13" s="6"/>
      <c r="D13" s="6"/>
    </row>
    <row r="14" spans="1:4">
      <c r="A14" s="6"/>
      <c r="B14" s="6"/>
      <c r="C14" s="6"/>
      <c r="D14" s="6"/>
    </row>
    <row r="15" spans="1:4">
      <c r="A15" s="6" t="s">
        <v>99</v>
      </c>
      <c r="B15" s="6"/>
    </row>
    <row r="16" spans="1:4">
      <c r="A16" s="6"/>
      <c r="B16" s="10" t="s">
        <v>110</v>
      </c>
    </row>
    <row r="17" spans="1:29">
      <c r="A17" s="6"/>
      <c r="B17" s="10" t="s">
        <v>111</v>
      </c>
    </row>
    <row r="18" spans="1:29">
      <c r="A18" s="3" t="s">
        <v>103</v>
      </c>
      <c r="B18" s="3" t="s">
        <v>102</v>
      </c>
      <c r="C18" s="3" t="s">
        <v>37</v>
      </c>
      <c r="D18" s="3" t="s">
        <v>25</v>
      </c>
      <c r="E18" s="3" t="s">
        <v>95</v>
      </c>
      <c r="F18" s="3" t="s">
        <v>68</v>
      </c>
      <c r="G18" s="3" t="s">
        <v>69</v>
      </c>
      <c r="H18" s="3" t="s">
        <v>113</v>
      </c>
      <c r="I18" s="3" t="s">
        <v>50</v>
      </c>
      <c r="J18" s="3" t="s">
        <v>51</v>
      </c>
      <c r="M18" s="9" t="s">
        <v>92</v>
      </c>
      <c r="N18" s="9" t="s">
        <v>93</v>
      </c>
      <c r="O18" s="9" t="s">
        <v>94</v>
      </c>
      <c r="P18" s="9" t="s">
        <v>65</v>
      </c>
      <c r="Q18" s="9" t="s">
        <v>66</v>
      </c>
      <c r="R18" s="9" t="s">
        <v>67</v>
      </c>
      <c r="S18" s="9"/>
      <c r="T18" s="9"/>
      <c r="U18" s="9" t="s">
        <v>0</v>
      </c>
      <c r="V18" s="9" t="s">
        <v>104</v>
      </c>
      <c r="W18" s="9" t="s">
        <v>105</v>
      </c>
      <c r="X18" s="9" t="s">
        <v>115</v>
      </c>
      <c r="Z18" s="9" t="s">
        <v>117</v>
      </c>
      <c r="AA18" s="9" t="s">
        <v>65</v>
      </c>
      <c r="AB18" s="9" t="s">
        <v>66</v>
      </c>
      <c r="AC18" s="9" t="s">
        <v>116</v>
      </c>
    </row>
    <row r="19" spans="1:29">
      <c r="A19" s="7" t="s">
        <v>1</v>
      </c>
      <c r="B19" s="11"/>
      <c r="C19" s="12" t="s">
        <v>15</v>
      </c>
      <c r="D19" s="12" t="s">
        <v>26</v>
      </c>
      <c r="E19" s="12" t="s">
        <v>14</v>
      </c>
      <c r="F19" s="12"/>
      <c r="G19" s="12"/>
      <c r="H19" s="12" t="s">
        <v>29</v>
      </c>
      <c r="I19" s="12"/>
      <c r="J19" s="12"/>
      <c r="M19" s="9">
        <v>1</v>
      </c>
      <c r="N19" s="9" t="str">
        <f>IF(F19="","",$M$19+1)</f>
        <v/>
      </c>
      <c r="O19" s="9" t="str">
        <f>IF(G19="","",3)</f>
        <v/>
      </c>
      <c r="P19" s="9">
        <v>1</v>
      </c>
      <c r="Q19" s="9" t="str">
        <f>IF(I19="","",$P$19+1)</f>
        <v/>
      </c>
      <c r="R19" s="9" t="str">
        <f>IF(J19="","",3)</f>
        <v/>
      </c>
      <c r="S19" s="9"/>
      <c r="T19" s="9"/>
      <c r="U19" s="9" t="str">
        <f>IF(C20="","",", ")</f>
        <v xml:space="preserve">, </v>
      </c>
      <c r="V19" s="9" t="str">
        <f t="shared" ref="V19:V33" si="0">IF(N19="","",", ")</f>
        <v/>
      </c>
      <c r="W19" s="9" t="str">
        <f t="shared" ref="W19:W33" si="1">IF(O19="","",", ")</f>
        <v/>
      </c>
      <c r="X19" s="9" t="str">
        <f t="shared" ref="X19:X29" si="2">IF(M19="","","["&amp;CONCATENATE(M19,V19,N19,W19,O19)&amp;" ]")</f>
        <v>[1 ]</v>
      </c>
      <c r="Z19" t="str">
        <f t="shared" ref="Z19:Z38" si="3">IF(D20="","",", ")</f>
        <v xml:space="preserve">, </v>
      </c>
      <c r="AA19" t="str">
        <f>IF(Q19="","",", ")</f>
        <v/>
      </c>
      <c r="AB19" t="str">
        <f>IF(R19="","",", ")</f>
        <v/>
      </c>
      <c r="AC19" s="9" t="str">
        <f>IF(P19="","","["&amp;CONCATENATE(P19,AA19,Q19,AB19,R19)&amp;" ]")</f>
        <v>[1 ]</v>
      </c>
    </row>
    <row r="20" spans="1:29">
      <c r="A20" s="7" t="s">
        <v>2</v>
      </c>
      <c r="B20" s="11"/>
      <c r="C20" s="12" t="s">
        <v>16</v>
      </c>
      <c r="D20" s="12" t="s">
        <v>27</v>
      </c>
      <c r="E20" s="12" t="s">
        <v>106</v>
      </c>
      <c r="F20" s="12"/>
      <c r="G20" s="12"/>
      <c r="H20" s="12" t="s">
        <v>30</v>
      </c>
      <c r="I20" s="12"/>
      <c r="J20" s="12"/>
      <c r="M20" s="9" cm="1">
        <f t="array" ref="M20">_xlfn.IFS(E20="","",E20=$E$19,$M$19,E20=$F$19,$N$19,E20=$G$19,$O$19,E20&lt;&gt;"",MAX($M$19,$N$19,$O$19)+1)</f>
        <v>2</v>
      </c>
      <c r="N20" s="9" t="str" cm="1">
        <f t="array" ref="N20">_xlfn.IFS(F20="","",F20=$E$19,$M$19,F20=$F$19,$N$19,F20=$G$19,$O$19,F20&lt;&gt;"",MAX($M$19,$N$19,$O$19,$M$20)+1)</f>
        <v/>
      </c>
      <c r="O20" s="9" t="str" cm="1">
        <f t="array" ref="O20">_xlfn.IFS(G20="","",G20=$E$19,$M$19,G20=$F$19,$N$19,G20=$G$19,$O$19,G20&lt;&gt;"",MAX($M$19,$N$19,$O$19,$M$20,$N$20)+1)</f>
        <v/>
      </c>
      <c r="P20" s="9" cm="1">
        <f t="array" ref="P20">_xlfn.IFS(H20="","",H20=$H$19,$P$19,H20=$I$19,$Q$19,H20=$J$19,$R$19,H20&lt;&gt;"",MAX($P$19,$Q$19,$R$19)+1)</f>
        <v>2</v>
      </c>
      <c r="Q20" s="9" t="str" cm="1">
        <f t="array" ref="Q20">_xlfn.IFS(I20="","",I20=$H$19,$P$19,I20=$I$19,$Q$19,I20=$J$19,$R$19,I20&lt;&gt;"",MAX($P$19,$Q$19,$R$19,$P$20)+1)</f>
        <v/>
      </c>
      <c r="R20" s="9" t="str" cm="1">
        <f t="array" ref="R20">_xlfn.IFS(J20="","",J20=$H$19,$P$19,J20=$I$19,$Q$19,J20=$J$19,$R$19,J20&lt;&gt;"",MAX($P$19,$Q$19,$R$19,$P$20,$Q$20)+1)</f>
        <v/>
      </c>
      <c r="S20" s="9"/>
      <c r="T20" s="9"/>
      <c r="U20" s="9" t="str">
        <f t="shared" ref="U20:U33" si="4">IF(C21="","",", ")</f>
        <v xml:space="preserve">, </v>
      </c>
      <c r="V20" s="9" t="str">
        <f t="shared" si="0"/>
        <v/>
      </c>
      <c r="W20" s="9" t="str">
        <f t="shared" si="1"/>
        <v/>
      </c>
      <c r="X20" s="9" t="str">
        <f t="shared" si="2"/>
        <v>[2 ]</v>
      </c>
      <c r="Z20" t="str">
        <f t="shared" si="3"/>
        <v xml:space="preserve">, </v>
      </c>
      <c r="AA20" t="str">
        <f t="shared" ref="AA20:AB37" si="5">IF(Q20="","",", ")</f>
        <v/>
      </c>
      <c r="AB20" t="str">
        <f t="shared" si="5"/>
        <v/>
      </c>
      <c r="AC20" s="9" t="str">
        <f t="shared" ref="AC20:AC38" si="6">IF(P20="","","["&amp;CONCATENATE(P20,AA20,Q20,AB20,R20)&amp;" ]")</f>
        <v>[2 ]</v>
      </c>
    </row>
    <row r="21" spans="1:29">
      <c r="A21" s="7" t="s">
        <v>3</v>
      </c>
      <c r="B21" s="11"/>
      <c r="C21" s="12" t="s">
        <v>17</v>
      </c>
      <c r="D21" s="12" t="s">
        <v>28</v>
      </c>
      <c r="E21" s="12" t="s">
        <v>14</v>
      </c>
      <c r="F21" s="12"/>
      <c r="G21" s="12"/>
      <c r="H21" s="12" t="s">
        <v>29</v>
      </c>
      <c r="I21" s="12"/>
      <c r="J21" s="12"/>
      <c r="M21" s="9" cm="1">
        <f t="array" ref="M21">_xlfn.IFS(E21="","",E21=$E$19,$M$19,E21=$F$19,$N$19,E21=$G$19,$O$19,E21=$E$20,$M$20,E21=$F$20,$N$20,E21=$G$20,$O$20,$E$19&lt;&gt;"",MAX($M$19,$N$19,$O$19,$M$20,$N$20,$O$20)+1)</f>
        <v>1</v>
      </c>
      <c r="N21" s="9" t="str" cm="1">
        <f t="array" ref="N21">_xlfn.IFS(F21="","",F21=$E$19,$M$19,F21=$F$19,$N$19,F21=$G$19,$O$19,F21=$E$20,$M$20,F21=$F$20,$N$20,F21=$G$20,$O$20,F21&lt;&gt;"",MAX($M$19,$N$19,$O$19,$M$20,$N$20,$O$20,$M$21)+1)</f>
        <v/>
      </c>
      <c r="O21" s="9" t="str" cm="1">
        <f t="array" ref="O21">_xlfn.IFS(G21="","",G21=$E$19,$M$19,G21=$F$19,$N$19,G21=$G$19,$O$19,G21=$E$20,$M$20,G21=$F$20,$N$20,G21=$G$20,$O$20,G21&lt;&gt;"",MAX($M$19,$N$19,$O$19,$M$20,$N$20,$M$21,$N$21)+1)</f>
        <v/>
      </c>
      <c r="P21" s="9" cm="1">
        <f t="array" ref="P21">_xlfn.IFS(H21="","",H21=$H$19,$P$19,H21=$I$19,$Q$19,H21=$J$19,$R$19,H21=$H$20,$P$20,H21=$I$20,$Q$20,H21=$J$20,$R$20,$H$19&lt;&gt;"",MAX($P$19,$Q$19,$R$19,$P$20,$Q$20,$R$20)+1)</f>
        <v>1</v>
      </c>
      <c r="Q21" s="9" t="str" cm="1">
        <f t="array" ref="Q21">_xlfn.IFS(I21="","",I21=$H$19,$P$19,I21=$I$19,$Q$19,I21=$J$19,$R$19,I21=$H$20,$P$20,I21=$I$20,$Q$20,I21=$J$20,$R$20,I21&lt;&gt;"",MAX($P$19,$Q$19,$R$19,$P$20,$Q$20,$R$20,$P$21)+1)</f>
        <v/>
      </c>
      <c r="R21" s="9" t="str" cm="1">
        <f t="array" ref="R21">_xlfn.IFS(J21="","",J21=$H$19,$P$19,J21=$I$19,$Q$19,J21=$J$19,$R$19,J21=$H$20,$P$20,J21=$I$20,$Q$20,J21=$J$20,$R$20,J21&lt;&gt;"",MAX($P$19,$Q$19,$R$19,$P$20,$Q$20,$P$21,$Q$21)+1)</f>
        <v/>
      </c>
      <c r="S21" s="9"/>
      <c r="T21" s="9"/>
      <c r="U21" s="9" t="str">
        <f t="shared" si="4"/>
        <v xml:space="preserve">, </v>
      </c>
      <c r="V21" s="9" t="str">
        <f t="shared" si="0"/>
        <v/>
      </c>
      <c r="W21" s="9" t="str">
        <f t="shared" si="1"/>
        <v/>
      </c>
      <c r="X21" s="9" t="str">
        <f t="shared" si="2"/>
        <v>[1 ]</v>
      </c>
      <c r="Z21" t="str">
        <f t="shared" si="3"/>
        <v xml:space="preserve">, </v>
      </c>
      <c r="AA21" t="str">
        <f t="shared" si="5"/>
        <v/>
      </c>
      <c r="AB21" t="str">
        <f t="shared" si="5"/>
        <v/>
      </c>
      <c r="AC21" s="9" t="str">
        <f t="shared" si="6"/>
        <v>[1 ]</v>
      </c>
    </row>
    <row r="22" spans="1:29">
      <c r="A22" s="7" t="s">
        <v>4</v>
      </c>
      <c r="B22" s="11"/>
      <c r="C22" s="12" t="s">
        <v>35</v>
      </c>
      <c r="D22" s="12" t="s">
        <v>34</v>
      </c>
      <c r="E22" s="12" t="s">
        <v>38</v>
      </c>
      <c r="F22" s="12"/>
      <c r="G22" s="12"/>
      <c r="H22" s="12" t="s">
        <v>39</v>
      </c>
      <c r="I22" s="12"/>
      <c r="J22" s="12"/>
      <c r="M22" s="9" cm="1">
        <f t="array" ref="M22">_xlfn.IFS(E22="","",E22=$E$19,$M$19,E22=$F$19,$N$19,E22=$G$19,$O$19,E22=$E$20,$M$20,E22=$F$20,$N$20,E22=$G$20,$O$20,E22=$E$21,$M$21,E22=$F$21,$N$21,E22=$G$21,$O$21,$E$19&lt;&gt;"",MAX($M$19,$N$19,$O$19,$M$20,$N$20,$O$20,$M$21,$N$21,$O$21)+1)</f>
        <v>3</v>
      </c>
      <c r="N22" s="9" t="str" cm="1">
        <f t="array" ref="N22">_xlfn.IFS(F22="","",F22=$E$19,$M$19,F22=$F$19,$N$19,F22=$G$19,$O$19,F22=$E$20,$M$20,F22=$F$20,$N$20,F22=$G$20,$O$20,F22=$E$21,$N$21,F22=$F$21,$N$21,F22=$G$21,$O$21,F22&lt;&gt;"",MAX($M$19,$N$19,$O$19,$M$20,$N$20,$O$20,$M$21,$N$21,$O$21,$M$21,$M$22)+1)</f>
        <v/>
      </c>
      <c r="O22" s="9" t="str" cm="1">
        <f t="array" ref="O22">_xlfn.IFS(G22="","",G22=$E$19,$M$19,G22=$F$19,$N$19,G22=$G$19,$O$19,G22=$E$20,$M$20,G22=$F$20,$N$20,G22=$G$20,$O$20,G22=$E$21,$N$21,G22=$F$21,$N$21,G22=$G$21,$O$21,G22&lt;&gt;"",MAX($M$19,$N$19,$O$19,$M$20,$N$20,$O$20,$M$21,$N$21,$O$21,$M$21,$M$22,$N$22)+1)</f>
        <v/>
      </c>
      <c r="P22" s="9" cm="1">
        <f t="array" ref="P22">_xlfn.IFS(H22="","",H22=$H$19,$P$19,H22=$I$19,$Q$19,H22=$J$19,$R$19,H22=$H$20,$P$20,H22=$I$20,$Q$20,H22=$J$20,$R$20,H22=$H$21,$P$21,H22=$I$21,$Q$21,H22=$J$21,$R$21,$H$19&lt;&gt;"",MAX($P$19,$Q$19,$R$19,$P$20,$Q$20,$R$20,$P$21,$Q$21,$R$21)+1)</f>
        <v>3</v>
      </c>
      <c r="Q22" s="9" t="str" cm="1">
        <f t="array" ref="Q22">_xlfn.IFS(I22="","",I22=$H$19,$P$19,I22=$I$19,$Q$19,I22=$J$19,$R$19,I22=$H$20,$P$20,I22=$I$20,$Q$20,I22=$J$20,$R$20,I22=$H$21,$Q$21,I22=$I$21,$Q$21,I22=$J$21,$R$21,I22&lt;&gt;"",MAX($P$19,$Q$19,$R$19,$P$20,$Q$20,$R$20,$P$21,$Q$21,$R$21,$P$21,$P$22)+1)</f>
        <v/>
      </c>
      <c r="R22" s="9" t="str" cm="1">
        <f t="array" ref="R22">_xlfn.IFS(J22="","",J22=$H$19,$P$19,J22=$I$19,$Q$19,J22=$J$19,$R$19,J22=$H$20,$P$20,J22=$I$20,$Q$20,J22=$J$20,$R$20,J22=$H$21,$Q$21,J22=$I$21,$Q$21,J22=$J$21,$R$21,J22&lt;&gt;"",MAX($P$19,$Q$19,$R$19,$P$20,$Q$20,$R$20,$P$21,$Q$21,$R$21,$P$21,$P$22,$Q$22)+1)</f>
        <v/>
      </c>
      <c r="S22" s="9"/>
      <c r="T22" s="9"/>
      <c r="U22" s="9" t="str">
        <f t="shared" si="4"/>
        <v xml:space="preserve">, </v>
      </c>
      <c r="V22" s="9" t="str">
        <f t="shared" si="0"/>
        <v/>
      </c>
      <c r="W22" s="9" t="str">
        <f t="shared" si="1"/>
        <v/>
      </c>
      <c r="X22" s="9" t="str">
        <f t="shared" si="2"/>
        <v>[3 ]</v>
      </c>
      <c r="Z22" t="str">
        <f t="shared" si="3"/>
        <v xml:space="preserve">, </v>
      </c>
      <c r="AA22" t="str">
        <f t="shared" si="5"/>
        <v/>
      </c>
      <c r="AB22" t="str">
        <f t="shared" si="5"/>
        <v/>
      </c>
      <c r="AC22" s="9" t="str">
        <f t="shared" si="6"/>
        <v>[3 ]</v>
      </c>
    </row>
    <row r="23" spans="1:29">
      <c r="A23" s="7" t="s">
        <v>5</v>
      </c>
      <c r="B23" s="11" t="s">
        <v>13</v>
      </c>
      <c r="C23" s="12" t="s">
        <v>36</v>
      </c>
      <c r="D23" s="12" t="s">
        <v>36</v>
      </c>
      <c r="E23" s="12" t="s">
        <v>38</v>
      </c>
      <c r="F23" s="12" t="s">
        <v>60</v>
      </c>
      <c r="G23" s="12"/>
      <c r="H23" s="12" t="s">
        <v>39</v>
      </c>
      <c r="I23" s="12" t="s">
        <v>61</v>
      </c>
      <c r="J23" s="12"/>
      <c r="M23" s="9" cm="1">
        <f t="array" ref="M23">_xlfn.IFS(E23="","",E23=$E$19,$M$19,E23=$F$19,$N$19,E23=$G$19,$O$19,E23=$E$20,$M$20,E23=$F$20,$N$20,E23=$G$20,$O$20,E23=$E$21,$M$21,E23=$F$21,$N$21,E23=$G$21,$O$21,E23=$E$22,$M$22,E23=$F$22,$N$22,E23=$G$22,$O$22,$E$19&lt;&gt;"",MAX($M$19,$N$19,$O$19,$M$20,$N$20,$O$20,$M$21,$N$21,$O$21,$M$22,$N$22,$O$22)+1)</f>
        <v>3</v>
      </c>
      <c r="N23" s="9" cm="1">
        <f t="array" ref="N23">_xlfn.IFS(F23="","",F23=$E$19,$M$19,F23=$F$19,$N$19,F23=$G$19,$O$19,F23=$E$20,$M$20,F23=$F$20,$N$20,F23=$G$20,$O$20,F23=$E$21,$M$21,F23=$F$21,$N$21,F23=$G$21,$O$21,F23=$E$22,$M$22,F23=$F$22,$N$22,F23=$G$22,$O$22,$E$19&lt;&gt;"",MAX($M$19,$N$19,$O$19,$M$20,$N$20,$O$20,$M$21,$N$21,$O$21,$M$22,$N$22,$O$22,$M$23)+1)</f>
        <v>4</v>
      </c>
      <c r="O23" s="9" t="str" cm="1">
        <f t="array" ref="O23">_xlfn.IFS(G23="","",G23=$E$19,$M$19,G23=$F$19,$N$19,G23=$G$19,$O$19,G23=$E$20,$M$20,G23=$F$20,$N$20,G23=$G$20,$O$20,G23=$E$21,$M$21,G23=$F$21,$N$21,G23=$G$21,$O$21,G23=$E$22,$M$22,G23=$F$22,$N$22,G23=$G$22,$O$22,$E$19&lt;&gt;"",MAX($M$19,$N$19,$O$19,$M$20,$N$20,$O$20,$M$21,$N$21,$O$21,$M$22,$N$22,$O$22,$M$23,$N$23)+1)</f>
        <v/>
      </c>
      <c r="P23" s="9" cm="1">
        <f t="array" ref="P23">_xlfn.IFS(H23="","",H23=$H$19,$P$19,H23=$I$19,$Q$19,H23=$J$19,$R$19,H23=$H$20,$P$20,H23=$I$20,$Q$20,H23=$J$20,$R$20,H23=$H$21,$P$21,H23=$I$21,$Q$21,H23=$J$21,$R$21,H23=$H$22,$P$22,H23=$I$22,$Q$22,H23=$J$22,$R$22,$H$19&lt;&gt;"",MAX($P$19,$Q$19,$R$19,$P$20,$Q$20,$R$20,$P$21,$Q$21,$R$21,$P$22,$Q$22,$R$22)+1)</f>
        <v>3</v>
      </c>
      <c r="Q23" s="9" cm="1">
        <f t="array" ref="Q23">_xlfn.IFS(I23="","",I23=$H$19,$P$19,I23=$I$19,$Q$19,I23=$J$19,$R$19,I23=$H$20,$P$20,I23=$I$20,$Q$20,I23=$J$20,$R$20,I23=$H$21,$P$21,I23=$I$21,$Q$21,I23=$J$21,$R$21,I23=$H$22,$P$22,I23=$I$22,$Q$22,I23=$J$22,$R$22,$H$19&lt;&gt;"",MAX($P$19,$Q$19,$R$19,$P$20,$Q$20,$R$20,$P$21,$Q$21,$R$21,$P$22,$Q$22,$R$22,$P$23)+1)</f>
        <v>4</v>
      </c>
      <c r="R23" s="9" t="str" cm="1">
        <f t="array" ref="R23">_xlfn.IFS(J23="","",J23=$H$19,$P$19,J23=$I$19,$Q$19,J23=$J$19,$R$19,J23=$H$20,$P$20,J23=$I$20,$Q$20,J23=$J$20,$R$20,J23=$H$21,$P$21,J23=$I$21,$Q$21,J23=$J$21,$R$21,J23=$H$22,$P$22,J23=$I$22,$Q$22,J23=$J$22,$R$22,$H$19&lt;&gt;"",MAX($P$19,$Q$19,$R$19,$P$20,$Q$20,$R$20,$P$21,$Q$21,$R$21,$P$22,$Q$22,$R$22,$P$23,$Q$23)+1)</f>
        <v/>
      </c>
      <c r="S23" s="9"/>
      <c r="T23" s="9"/>
      <c r="U23" s="9" t="str">
        <f t="shared" si="4"/>
        <v xml:space="preserve">, </v>
      </c>
      <c r="V23" s="9" t="str">
        <f t="shared" si="0"/>
        <v xml:space="preserve">, </v>
      </c>
      <c r="W23" s="9" t="str">
        <f t="shared" si="1"/>
        <v/>
      </c>
      <c r="X23" s="9" t="str">
        <f t="shared" si="2"/>
        <v>[3, 4 ]</v>
      </c>
      <c r="Z23" t="str">
        <f t="shared" si="3"/>
        <v xml:space="preserve">, </v>
      </c>
      <c r="AA23" t="str">
        <f t="shared" si="5"/>
        <v xml:space="preserve">, </v>
      </c>
      <c r="AB23" t="str">
        <f t="shared" si="5"/>
        <v/>
      </c>
      <c r="AC23" s="9" t="str">
        <f t="shared" si="6"/>
        <v>[3, 4 ]</v>
      </c>
    </row>
    <row r="24" spans="1:29">
      <c r="A24" s="7" t="s">
        <v>6</v>
      </c>
      <c r="B24" s="11"/>
      <c r="C24" s="12" t="s">
        <v>40</v>
      </c>
      <c r="D24" s="12" t="s">
        <v>40</v>
      </c>
      <c r="E24" s="12" t="s">
        <v>63</v>
      </c>
      <c r="F24" s="12"/>
      <c r="G24" s="12"/>
      <c r="H24" s="12" t="s">
        <v>64</v>
      </c>
      <c r="I24" s="12"/>
      <c r="J24" s="12"/>
      <c r="M24" s="9" cm="1">
        <f t="array" ref="M24">_xlfn.IFS(E24="","",E24=$E$19,$M$19,E24=$F$19,$N$19,E24=$G$19,$O$19,E24=$E$20,$M$20,E24=$F$20,$N$20,E24=$G$20,$O$20,E24=$E$21,$M$21,E24=$F$21,$N$21,E24=$G$21,$O$21,E24=$E$22,$M$22,E24=$F$22,$N$22,E24=$G$22,$O$22,E24=$E$23,$M$23,E24=$F$23,$N$23,E24=$G$23,$O$23,$E$19&lt;&gt;"",MAX($M$19,$N$19,$O$19,$M$20,$N$20,$O$20,$M$21,$N$21,$O$21,$M$22,$N$22,$O$22,$M$23,$N$23,$O$23)+1)</f>
        <v>5</v>
      </c>
      <c r="N24" s="9" t="str" cm="1">
        <f t="array" ref="N24">_xlfn.IFS(F24="","",F24=$E$19,$M$19,F24=$F$19,$N$19,F24=$G$19,$O$19,F24=$E$20,$M$20,F24=$F$20,$N$20,F24=$G$20,$O$20,F24=$E$21,$M$21,F24=$F$21,$N$21,F24=$G$21,$O$21,F24=$E$22,$M$22,F24=$F$22,$N$22,F24=$G$22,$O$22,F24=$E$23,$M$23,F24=$F$23,$N$23,F24=$G$23,$O$23,$E$19&lt;&gt;"",MAX($M$19,$N$19,$O$19,$M$20,$N$20,$O$20,$M$21,$N$21,$O$21,$M$22,$N$22,$O$22,$M$23,$N$23,$O$23,$M$24)+1)</f>
        <v/>
      </c>
      <c r="O24" s="9" t="str" cm="1">
        <f t="array" ref="O24">_xlfn.IFS(G24="","",G24=$E$19,$M$19,G24=$F$19,$N$19,G24=$G$19,$O$19,G24=$E$20,$M$20,G24=$F$20,$N$20,G24=$G$20,$O$20,G24=$E$21,$M$21,G24=$F$21,$N$21,G24=$G$21,$O$21,G24=$E$22,$M$22,G24=$F$22,$N$22,G24=$G$22,$O$22,G24=$E$23,$M$23,G24=$F$23,$N$23,G24=$G$23,$O$23,$E$19&lt;&gt;"",MAX($M$19,$N$19,$O$19,$M$20,$N$20,$O$20,$M$21,$N$21,$O$21,$M$22,$N$22,$O$22,$M$23,$N$23,$O$23,$M$24,$N$24)+1)</f>
        <v/>
      </c>
      <c r="P24" s="9" cm="1">
        <f t="array" ref="P24">_xlfn.IFS(H24="","",H24=$H$19,$P$19,H24=$I$19,$Q$19,H24=$J$19,$R$19,H24=$H$20,$P$20,H24=$I$20,$Q$20,H24=$J$20,$R$20,H24=$H$21,$P$21,H24=$I$21,$Q$21,H24=$J$21,$R$21,H24=$H$22,$P$22,H24=$I$22,$Q$22,H24=$J$22,$R$22,H24=$H$23,$P$23,H24=$I$23,$Q$23,H24=$J$23,$R$23,$H$19&lt;&gt;"",MAX($P$19,$Q$19,$R$19,$P$20,$Q$20,$R$20,$P$21,$Q$21,$R$21,$P$22,$Q$22,$R$22,$P$23,$Q$23,$R$23)+1)</f>
        <v>5</v>
      </c>
      <c r="Q24" s="9" t="str" cm="1">
        <f t="array" ref="Q24">_xlfn.IFS(I24="","",I24=$H$19,$P$19,I24=$I$19,$Q$19,I24=$J$19,$R$19,I24=$H$20,$P$20,I24=$I$20,$Q$20,I24=$J$20,$R$20,I24=$H$21,$P$21,I24=$I$21,$Q$21,I24=$J$21,$R$21,I24=$H$22,$P$22,I24=$I$22,$Q$22,I24=$J$22,$R$22,I24=$H$23,$P$23,I24=$I$23,$Q$23,I24=$J$23,$R$23,$H$19&lt;&gt;"",MAX($P$19,$Q$19,$R$19,$P$20,$Q$20,$R$20,$P$21,$Q$21,$R$21,$P$22,$Q$22,$R$22,$P$23,$Q$23,$R$23,$P$24)+1)</f>
        <v/>
      </c>
      <c r="R24" s="9" t="str" cm="1">
        <f t="array" ref="R24">_xlfn.IFS(J24="","",J24=$H$19,$P$19,J24=$I$19,$Q$19,J24=$J$19,$R$19,J24=$H$20,$P$20,J24=$I$20,$Q$20,J24=$J$20,$R$20,J24=$H$21,$P$21,J24=$I$21,$Q$21,J24=$J$21,$R$21,J24=$H$22,$P$22,J24=$I$22,$Q$22,J24=$J$22,$R$22,J24=$H$23,$P$23,J24=$I$23,$Q$23,J24=$J$23,$R$23,$H$19&lt;&gt;"",MAX($P$19,$Q$19,$R$19,$P$20,$Q$20,$R$20,$P$21,$Q$21,$R$21,$P$22,$Q$22,$R$22,$P$23,$Q$23,$R$23,$P$24,$Q$24)+1)</f>
        <v/>
      </c>
      <c r="S24" s="9"/>
      <c r="T24" s="9"/>
      <c r="U24" s="9" t="str">
        <f t="shared" si="4"/>
        <v xml:space="preserve">, </v>
      </c>
      <c r="V24" s="9" t="str">
        <f t="shared" si="0"/>
        <v/>
      </c>
      <c r="W24" s="9" t="str">
        <f t="shared" si="1"/>
        <v/>
      </c>
      <c r="X24" s="9" t="str">
        <f t="shared" si="2"/>
        <v>[5 ]</v>
      </c>
      <c r="Z24" t="str">
        <f t="shared" si="3"/>
        <v xml:space="preserve">, </v>
      </c>
      <c r="AA24" t="str">
        <f t="shared" si="5"/>
        <v/>
      </c>
      <c r="AB24" t="str">
        <f t="shared" si="5"/>
        <v/>
      </c>
      <c r="AC24" s="9" t="str">
        <f t="shared" si="6"/>
        <v>[5 ]</v>
      </c>
    </row>
    <row r="25" spans="1:29">
      <c r="A25" s="7" t="s">
        <v>7</v>
      </c>
      <c r="B25" s="11"/>
      <c r="C25" s="12" t="s">
        <v>84</v>
      </c>
      <c r="D25" s="12" t="s">
        <v>85</v>
      </c>
      <c r="E25" s="12" t="s">
        <v>86</v>
      </c>
      <c r="F25" s="12" t="s">
        <v>96</v>
      </c>
      <c r="G25" s="12" t="s">
        <v>88</v>
      </c>
      <c r="H25" s="12" t="s">
        <v>87</v>
      </c>
      <c r="I25" s="12" t="s">
        <v>89</v>
      </c>
      <c r="J25" s="12" t="s">
        <v>90</v>
      </c>
      <c r="M25" s="9" cm="1">
        <f t="array" ref="M25">_xlfn.IFS(E25="","",E25=$E$19,$M$19,E25=$F$19,$N$19,E25=$G$19,$O$19,E25=$E$20,$M$20,E25=$F$20,$N$20,E25=$G$20,$O$20,E25=$E$21,$M$21,E25=$F$21,$N$21,E25=$G$21,$O$21,E25=$E$22,$M$22,E25=$F$22,$N$22,E25=$G$22,$O$22,E25=$E$23,$M$23,E25=$F$23,$N$23,E25=$G$23,$O$23,E25=$E$24,$M$24,E25=$F$24,$N$24,E25=$G$24,$O$24,$E$19&lt;&gt;"",MAX($M$19,$N$19,$O$19,$M$20,$N$20,$O$20,$M$21,$N$21,$O$21,$M$22,$N$22,$O$22,$M$23,$N$23,$O$23,$M$24,$N$24,$O$24)+1)</f>
        <v>6</v>
      </c>
      <c r="N25" s="9" cm="1">
        <f t="array" ref="N25">_xlfn.IFS(F25="","",F25=$E$19,$M$19,F25=$F$19,$N$19,F25=$G$19,$O$19,F25=$E$20,$M$20,F25=$F$20,$N$20,F25=$G$20,$O$20,F25=$E$21,$M$21,F25=$F$21,$N$21,F25=$G$21,$O$21,F25=$E$22,$M$22,F25=$F$22,$N$22,F25=$G$22,$O$22,F25=$E$23,$M$23,F25=$F$23,$N$23,F25=$G$23,$O$23,F25=$E$24,$M$24,F25=$F$24,$N$24,F25=$G$24,$O$24,$E$19&lt;&gt;"",MAX($M$19,$N$19,$O$19,$M$20,$N$20,$O$20,$M$21,$N$21,$O$21,$M$22,$N$22,$O$22,$M$23,$N$23,$O$23,$M$24,$N$24,$O$24,$M$25)+1)</f>
        <v>7</v>
      </c>
      <c r="O25" s="9" cm="1">
        <f t="array" ref="O25">_xlfn.IFS(G25="","",G25=$E$19,$M$19,G25=$F$19,$N$19,G25=$G$19,$O$19,G25=$E$20,$M$20,G25=$F$20,$N$20,G25=$G$20,$O$20,G25=$E$21,$M$21,G25=$F$21,$N$21,G25=$G$21,$O$21,G25=$E$22,$M$22,G25=$F$22,$N$22,G25=$G$22,$O$22,G25=$E$23,$M$23,G25=$F$23,$N$23,G25=$G$23,$O$23,G25=$E$24,$M$24,G25=$F$24,$N$24,G25=$G$24,$O$24,$E$19&lt;&gt;"",MAX($M$19,$N$19,$O$19,$M$20,$N$20,$O$20,$M$21,$N$21,$O$21,$M$22,$N$22,$O$22,$M$23,$N$23,$O$23,$M$24,$N$24,$O$24,$M$25,$N$25)+1)</f>
        <v>8</v>
      </c>
      <c r="P25" s="9" cm="1">
        <f t="array" ref="P25">_xlfn.IFS(H25="","",H25=$H$19,$P$19,H25=$I$19,$Q$19,H25=$J$19,$R$19,H25=$H$20,$P$20,H25=$I$20,$Q$20,H25=$J$20,$R$20,H25=$H$21,$P$21,H25=$I$21,$Q$21,H25=$J$21,$R$21,H25=$H$22,$P$22,H25=$I$22,$Q$22,H25=$J$22,$R$22,H25=$H$23,$P$23,H25=$I$23,$Q$23,H25=$J$23,$R$23,H25=$H$24,$P$24,H25=$I$24,$Q$24,H25=$J$24,$R$24,$H$19&lt;&gt;"",MAX($P$19,$Q$19,$R$19,$P$20,$Q$20,$R$20,$P$21,$Q$21,$R$21,$P$22,$Q$22,$R$22,$P$23,$Q$23,$R$23,$P$24,$Q$24,$R$24)+1)</f>
        <v>6</v>
      </c>
      <c r="Q25" s="9" cm="1">
        <f t="array" ref="Q25">_xlfn.IFS(I25="","",I25=$H$19,$P$19,I25=$I$19,$Q$19,I25=$J$19,$R$19,I25=$H$20,$P$20,I25=$I$20,$Q$20,I25=$J$20,$R$20,I25=$H$21,$P$21,I25=$I$21,$Q$21,I25=$J$21,$R$21,I25=$H$22,$P$22,I25=$I$22,$Q$22,I25=$J$22,$R$22,I25=$H$23,$P$23,I25=$I$23,$Q$23,I25=$J$23,$R$23,I25=$H$24,$P$24,I25=$I$24,$Q$24,I25=$J$24,$R$24,$H$19&lt;&gt;"",MAX($P$19,$Q$19,$R$19,$P$20,$Q$20,$R$20,$P$21,$Q$21,$R$21,$P$22,$Q$22,$R$22,$P$23,$Q$23,$R$23,$P$24,$Q$24,$R$24,$P$25)+1)</f>
        <v>7</v>
      </c>
      <c r="R25" s="9" cm="1">
        <f t="array" ref="R25">_xlfn.IFS(J25="","",J25=$H$19,$P$19,J25=$I$19,$Q$19,J25=$J$19,$R$19,J25=$H$20,$P$20,J25=$I$20,$Q$20,J25=$J$20,$R$20,J25=$H$21,$P$21,J25=$I$21,$Q$21,J25=$J$21,$R$21,J25=$H$22,$P$22,J25=$I$22,$Q$22,J25=$J$22,$R$22,J25=$H$23,$P$23,J25=$I$23,$Q$23,J25=$J$23,$R$23,J25=$H$24,$P$24,J25=$I$24,$Q$24,J25=$J$24,$R$24,$H$19&lt;&gt;"",MAX($P$19,$Q$19,$R$19,$P$20,$Q$20,$R$20,$P$21,$Q$21,$R$21,$P$22,$Q$22,$R$22,$P$23,$Q$23,$R$23,$P$24,$Q$24,$R$24,$P$25,$Q$25)+1)</f>
        <v>8</v>
      </c>
      <c r="S25" s="9"/>
      <c r="T25" s="9"/>
      <c r="U25" s="9" t="str">
        <f t="shared" si="4"/>
        <v xml:space="preserve">, </v>
      </c>
      <c r="V25" s="9" t="str">
        <f t="shared" si="0"/>
        <v xml:space="preserve">, </v>
      </c>
      <c r="W25" s="9" t="str">
        <f t="shared" si="1"/>
        <v xml:space="preserve">, </v>
      </c>
      <c r="X25" s="9" t="str">
        <f t="shared" si="2"/>
        <v>[6, 7, 8 ]</v>
      </c>
      <c r="Z25" t="str">
        <f t="shared" si="3"/>
        <v xml:space="preserve">, </v>
      </c>
      <c r="AA25" t="str">
        <f t="shared" si="5"/>
        <v xml:space="preserve">, </v>
      </c>
      <c r="AB25" t="str">
        <f t="shared" si="5"/>
        <v xml:space="preserve">, </v>
      </c>
      <c r="AC25" s="9" t="str">
        <f t="shared" si="6"/>
        <v>[6, 7, 8 ]</v>
      </c>
    </row>
    <row r="26" spans="1:29">
      <c r="A26" s="7" t="s">
        <v>8</v>
      </c>
      <c r="B26" s="11"/>
      <c r="C26" s="12" t="s">
        <v>41</v>
      </c>
      <c r="D26" s="12" t="s">
        <v>42</v>
      </c>
      <c r="E26" s="12" t="s">
        <v>43</v>
      </c>
      <c r="F26" s="12"/>
      <c r="G26" s="12"/>
      <c r="H26" s="12" t="s">
        <v>44</v>
      </c>
      <c r="I26" s="12"/>
      <c r="J26" s="12"/>
      <c r="M26" s="9" cm="1">
        <f t="array" ref="M26">_xlfn.IFS(E26="","",E26=$E$19,$M$19,E26=$F$19,$N$19,E26=$G$19,$O$19,E26=$E$20,$M$20,E26=$F$20,$N$20,E26=$G$20,$O$20,E26=$E$21,$M$21,E26=$F$21,$N$21,E26=$G$21,$O$21,E26=$E$22,$M$22,E26=$F$22,$N$22,E26=$G$22,$O$22,E26=$E$23,$M$23,E26=$F$23,$N$23,E26=$G$23,$O$23,E26=$E$24,$M$24,E26=$F$24,$N$24,E26=$G$24,$O$24,E26=$E$25,$M$25,E26=$F$25,$N$25,E26=$G$25,$O$25,$E$19&lt;&gt;"",MAX($M$19,$N$19,$O$19,$M$20,$N$20,$O$20,$M$21,$N$21,$O$21,$M$22,$N$22,$O$22,$M$23,$N$23,$O$23,$M$24,$N$24,$O$24,$M$25,$N$25,$O$25)+1)</f>
        <v>9</v>
      </c>
      <c r="N26" s="9" t="str" cm="1">
        <f t="array" ref="N26">_xlfn.IFS(F26="","",F26=$E$19,$M$19,F26=$F$19,$N$19,F26=$G$19,$O$19,F26=$E$20,$M$20,F26=$F$20,$N$20,F26=$G$20,$O$20,F26=$E$21,$M$21,F26=$F$21,$N$21,F26=$G$21,$O$21,F26=$E$22,$M$22,F26=$F$22,$N$22,F26=$G$22,$O$22,F26=$E$23,$M$23,F26=$F$23,$N$23,F26=$G$23,$O$23,F26=$E$24,$M$24,F26=$F$24,$N$24,F26=$G$24,$O$24,F26=$E$25,$M$25,F26=$F$25,$N$25,F26=$G$25,$O$25,$E$19&lt;&gt;"",MAX($M$19,$N$19,$O$19,$M$20,$N$20,$O$20,$M$21,$N$21,$O$21,$M$22,$N$22,$O$22,$M$23,$N$23,$O$23,$M$24,$N$24,$O$24,$M$25,$N$25,$O$25,$M$26)+1)</f>
        <v/>
      </c>
      <c r="O26" s="9" t="str" cm="1">
        <f t="array" ref="O26">_xlfn.IFS(G26="","",G26=$E$19,$M$19,G26=$F$19,$N$19,G26=$G$19,$O$19,G26=$E$20,$M$20,G26=$F$20,$N$20,G26=$G$20,$O$20,G26=$E$21,$M$21,G26=$F$21,$N$21,G26=$G$21,$O$21,G26=$E$22,$M$22,G26=$F$22,$N$22,G26=$G$22,$O$22,G26=$E$23,$M$23,G26=$F$23,$N$23,G26=$G$23,$O$23,G26=$E$24,$M$24,G26=$F$24,$N$24,G26=$G$24,$O$24,G26=$E$25,$M$25,G26=$F$25,$N$25,G26=$G$25,$O$25,$E$19&lt;&gt;"",MAX($M$19,$N$19,$O$19,$M$20,$N$20,$O$20,$M$21,$N$21,$O$21,$M$22,$N$22,$O$22,$M$23,$N$23,$O$23,$M$24,$N$24,$O$24,$M$25,$N$25,$O$25,$M$26,$N$26)+1)</f>
        <v/>
      </c>
      <c r="P26" s="9" cm="1">
        <f t="array" ref="P26">_xlfn.IFS(H26="","",H26=$H$19,$P$19,H26=$I$19,$Q$19,H26=$J$19,$R$19,H26=$H$20,$P$20,H26=$I$20,$Q$20,H26=$J$20,$R$20,H26=$H$21,$P$21,H26=$I$21,$Q$21,H26=$J$21,$R$21,H26=$H$22,$P$22,H26=$I$22,$Q$22,H26=$J$22,$R$22,H26=$H$23,$P$23,H26=$I$23,$Q$23,H26=$J$23,$R$23,H26=$H$24,$P$24,H26=$I$24,$Q$24,H26=$J$24,$R$24,H26=$H$25,$P$25,H26=$I$25,$Q$25,H26=$J$25,$R$25,$H$19&lt;&gt;"",MAX($P$19,$Q$19,$R$19,$P$20,$Q$20,$R$20,$P$21,$Q$21,$R$21,$P$22,$Q$22,$R$22,$P$23,$Q$23,$R$23,$P$24,$Q$24,$R$24,$P$25,$Q$25,$R$25)+1)</f>
        <v>9</v>
      </c>
      <c r="Q26" s="9" t="str" cm="1">
        <f t="array" ref="Q26">_xlfn.IFS(I26="","",I26=$H$19,$P$19,I26=$I$19,$Q$19,I26=$J$19,$R$19,I26=$H$20,$P$20,I26=$I$20,$Q$20,I26=$J$20,$R$20,I26=$H$21,$P$21,I26=$I$21,$Q$21,I26=$J$21,$R$21,I26=$H$22,$P$22,I26=$I$22,$Q$22,I26=$J$22,$R$22,I26=$H$23,$P$23,I26=$I$23,$Q$23,I26=$J$23,$R$23,I26=$H$24,$P$24,I26=$I$24,$Q$24,I26=$J$24,$R$24,I26=$H$25,$P$25,I26=$I$25,$Q$25,I26=$J$25,$R$25,$H$19&lt;&gt;"",MAX($P$19,$Q$19,$R$19,$P$20,$Q$20,$R$20,$P$21,$Q$21,$R$21,$P$22,$Q$22,$R$22,$P$23,$Q$23,$R$23,$P$24,$Q$24,$R$24,$P$25,$Q$25,$R$25,$P$26)+1)</f>
        <v/>
      </c>
      <c r="R26" s="9" t="str" cm="1">
        <f t="array" ref="R26">_xlfn.IFS(J26="","",J26=$H$19,$P$19,J26=$I$19,$Q$19,J26=$J$19,$R$19,J26=$H$20,$P$20,J26=$I$20,$Q$20,J26=$J$20,$R$20,J26=$H$21,$P$21,J26=$I$21,$Q$21,J26=$J$21,$R$21,J26=$H$22,$P$22,J26=$I$22,$Q$22,J26=$J$22,$R$22,J26=$H$23,$P$23,J26=$I$23,$Q$23,J26=$J$23,$R$23,J26=$H$24,$P$24,J26=$I$24,$Q$24,J26=$J$24,$R$24,J26=$H$25,$P$25,J26=$I$25,$Q$25,J26=$J$25,$R$25,$H$19&lt;&gt;"",MAX($P$19,$Q$19,$R$19,$P$20,$Q$20,$R$20,$P$21,$Q$21,$R$21,$P$22,$Q$22,$R$22,$P$23,$Q$23,$R$23,$P$24,$Q$24,$R$24,$P$25,$Q$25,$R$25,$P$26,$Q$26)+1)</f>
        <v/>
      </c>
      <c r="S26" s="9"/>
      <c r="T26" s="9"/>
      <c r="U26" s="9" t="str">
        <f t="shared" si="4"/>
        <v xml:space="preserve">, </v>
      </c>
      <c r="V26" s="9" t="str">
        <f t="shared" si="0"/>
        <v/>
      </c>
      <c r="W26" s="9" t="str">
        <f t="shared" si="1"/>
        <v/>
      </c>
      <c r="X26" s="9" t="str">
        <f t="shared" si="2"/>
        <v>[9 ]</v>
      </c>
      <c r="Z26" t="str">
        <f t="shared" si="3"/>
        <v xml:space="preserve">, </v>
      </c>
      <c r="AA26" t="str">
        <f t="shared" si="5"/>
        <v/>
      </c>
      <c r="AB26" t="str">
        <f t="shared" si="5"/>
        <v/>
      </c>
      <c r="AC26" s="9" t="str">
        <f t="shared" si="6"/>
        <v>[9 ]</v>
      </c>
    </row>
    <row r="27" spans="1:29">
      <c r="A27" s="7" t="s">
        <v>9</v>
      </c>
      <c r="B27" s="11"/>
      <c r="C27" s="12" t="s">
        <v>45</v>
      </c>
      <c r="D27" s="12" t="s">
        <v>46</v>
      </c>
      <c r="E27" s="12" t="s">
        <v>47</v>
      </c>
      <c r="F27" s="12" t="s">
        <v>48</v>
      </c>
      <c r="G27" s="12" t="s">
        <v>49</v>
      </c>
      <c r="H27" s="12" t="s">
        <v>107</v>
      </c>
      <c r="I27" s="12" t="s">
        <v>58</v>
      </c>
      <c r="J27" s="12" t="s">
        <v>59</v>
      </c>
      <c r="M27" s="9" cm="1">
        <f t="array" ref="M27">_xlfn.IFS(E27="","",E27=$E$19,$M$19,E27=$F$19,$N$19,E27=$G$19,$O$19,E27=$E$20,$M$20,E27=$F$20,$N$20,E27=$G$20,$O$20,E27=$E$21,$M$21,E27=$F$21,$N$21,E27=$G$21,$O$21,E27=$E$22,$M$22,E27=$F$22,$N$22,E27=$G$22,$O$22,E27=$E$23,$M$23,E27=$F$23,$N$23,E27=$G$23,$O$23,E27=$E$24,$M$24,E27=$F$24,$N$24,E27=$G$24,$O$24,E27=$E$25,$M$25,E27=$F$25,$N$25,E27=$G$25,$O$25,E27=$E$26,$M$26,E27=$F$26,$N$26,E27=$G$26,$O$26,$E$19&lt;&gt;"",MAX($M$19,$N$19,$O$19,$M$20,$N$20,$O$20,$M$21,$N$21,$O$21,$M$22,$N$22,$O$22,$M$23,$N$23,$O$23,$M$24,$N$24,$O$24,$M$25,$N$25,$O$25,$M$26,$N$26,$O$26)+1)</f>
        <v>10</v>
      </c>
      <c r="N27" s="9" cm="1">
        <f t="array" ref="N27">_xlfn.IFS(F27="","",F27=$E$19,$M$19,F27=$F$19,$N$19,F27=$G$19,$O$19,F27=$E$20,$M$20,F27=$F$20,$N$20,F27=$G$20,$O$20,F27=$E$21,$M$21,F27=$F$21,$N$21,F27=$G$21,$O$21,F27=$E$22,$M$22,F27=$F$22,$N$22,F27=$G$22,$O$22,F27=$E$23,$M$23,F27=$F$23,$N$23,F27=$G$23,$O$23,F27=$E$24,$M$24,F27=$F$24,$N$24,F27=$G$24,$O$24,F27=$E$25,$M$25,F27=$F$25,$N$25,F27=$G$25,$O$25,F27=$E$26,$M$26,F27=$F$26,$N$26,F27=$G$26,$O$26,$E$19&lt;&gt;"",MAX($M$19,$N$19,$O$19,$M$20,$N$20,$O$20,$M$21,$N$21,$O$21,$M$22,$N$22,$O$22,$M$23,$N$23,$O$23,$M$24,$N$24,$O$24,$M$25,$N$25,$O$25,$M$26,$N$26,$O$26,$M$27)+1)</f>
        <v>11</v>
      </c>
      <c r="O27" s="9" cm="1">
        <f t="array" ref="O27">_xlfn.IFS(G27="","",G27=$E$19,$M$19,G27=$F$19,$N$19,G27=$G$19,$O$19,G27=$E$20,$M$20,G27=$F$20,$N$20,G27=$G$20,$O$20,G27=$E$21,$M$21,G27=$F$21,$N$21,G27=$G$21,$O$21,G27=$E$22,$M$22,G27=$F$22,$N$22,G27=$G$22,$O$22,G27=$E$23,$M$23,G27=$F$23,$N$23,G27=$G$23,$O$23,G27=$E$24,$M$24,G27=$F$24,$N$24,G27=$G$24,$O$24,G27=$E$25,$M$25,G27=$F$25,$N$25,G27=$G$25,$O$25,G27=$E$26,$M$26,G27=$F$26,$N$26,G27=$G$26,$O$26,$E$19&lt;&gt;"",MAX($M$19,$N$19,$O$19,$M$20,$N$20,$O$20,$M$21,$N$21,$O$21,$M$22,$N$22,$O$22,$M$23,$N$23,$O$23,$M$24,$N$24,$O$24,$M$25,$N$25,$O$25,$M$26,$N$26,$O$26,$M$27,$N$27)+1)</f>
        <v>12</v>
      </c>
      <c r="P27" s="9" cm="1">
        <f t="array" ref="P27">_xlfn.IFS(H27="","",H27=$H$19,$P$19,H27=$I$19,$Q$19,H27=$J$19,$R$19,H27=$H$20,$P$20,H27=$I$20,$Q$20,H27=$J$20,$R$20,H27=$H$21,$P$21,H27=$I$21,$Q$21,H27=$J$21,$R$21,H27=$H$22,$P$22,H27=$I$22,$Q$22,H27=$J$22,$R$22,H27=$H$23,$P$23,H27=$I$23,$Q$23,H27=$J$23,$R$23,H27=$H$24,$P$24,H27=$I$24,$Q$24,H27=$J$24,$R$24,H27=$H$25,$P$25,H27=$I$25,$Q$25,H27=$J$25,$R$25,H27=$H$26,$P$26,H27=$I$26,$Q$26,H27=$J$26,$R$26,$H$19&lt;&gt;"",MAX($P$19,$Q$19,$R$19,$P$20,$Q$20,$R$20,$P$21,$Q$21,$R$21,$P$22,$Q$22,$R$22,$P$23,$Q$23,$R$23,$P$24,$Q$24,$R$24,$P$25,$Q$25,$R$25,$P$26,$Q$26,$R$26)+1)</f>
        <v>10</v>
      </c>
      <c r="Q27" s="9" cm="1">
        <f t="array" ref="Q27">_xlfn.IFS(I27="","",I27=$H$19,$P$19,I27=$I$19,$Q$19,I27=$J$19,$R$19,I27=$H$20,$P$20,I27=$I$20,$Q$20,I27=$J$20,$R$20,I27=$H$21,$P$21,I27=$I$21,$Q$21,I27=$J$21,$R$21,I27=$H$22,$P$22,I27=$I$22,$Q$22,I27=$J$22,$R$22,I27=$H$23,$P$23,I27=$I$23,$Q$23,I27=$J$23,$R$23,I27=$H$24,$P$24,I27=$I$24,$Q$24,I27=$J$24,$R$24,I27=$H$25,$P$25,I27=$I$25,$Q$25,I27=$J$25,$R$25,I27=$H$26,$P$26,I27=$I$26,$Q$26,I27=$J$26,$R$26,$H$19&lt;&gt;"",MAX($P$19,$Q$19,$R$19,$P$20,$Q$20,$R$20,$P$21,$Q$21,$R$21,$P$22,$Q$22,$R$22,$P$23,$Q$23,$R$23,$P$24,$Q$24,$R$24,$P$25,$Q$25,$R$25,$P$26,$Q$26,$R$26,$P$27)+1)</f>
        <v>11</v>
      </c>
      <c r="R27" s="9" cm="1">
        <f t="array" ref="R27">_xlfn.IFS(J27="","",J27=$H$19,$P$19,J27=$I$19,$Q$19,J27=$J$19,$R$19,J27=$H$20,$P$20,J27=$I$20,$Q$20,J27=$J$20,$R$20,J27=$H$21,$P$21,J27=$I$21,$Q$21,J27=$J$21,$R$21,J27=$H$22,$P$22,J27=$I$22,$Q$22,J27=$J$22,$R$22,J27=$H$23,$P$23,J27=$I$23,$Q$23,J27=$J$23,$R$23,J27=$H$24,$P$24,J27=$I$24,$Q$24,J27=$J$24,$R$24,J27=$H$25,$P$25,J27=$I$25,$Q$25,J27=$J$25,$R$25,J27=$H$26,$P$26,J27=$I$26,$Q$26,J27=$J$26,$R$26,$H$19&lt;&gt;"",MAX($P$19,$Q$19,$R$19,$P$20,$Q$20,$R$20,$P$21,$Q$21,$R$21,$P$22,$Q$22,$R$22,$P$23,$Q$23,$R$23,$P$24,$Q$24,$R$24,$P$25,$Q$25,$R$25,$P$26,$Q$26,$R$26,$P$27,$Q$27)+1)</f>
        <v>12</v>
      </c>
      <c r="S27" s="9"/>
      <c r="T27" s="9"/>
      <c r="U27" s="9" t="str">
        <f t="shared" si="4"/>
        <v xml:space="preserve">, </v>
      </c>
      <c r="V27" s="9" t="str">
        <f t="shared" si="0"/>
        <v xml:space="preserve">, </v>
      </c>
      <c r="W27" s="9" t="str">
        <f t="shared" si="1"/>
        <v xml:space="preserve">, </v>
      </c>
      <c r="X27" s="9" t="str">
        <f t="shared" si="2"/>
        <v>[10, 11, 12 ]</v>
      </c>
      <c r="Z27" t="str">
        <f t="shared" si="3"/>
        <v xml:space="preserve">, </v>
      </c>
      <c r="AA27" t="str">
        <f t="shared" si="5"/>
        <v xml:space="preserve">, </v>
      </c>
      <c r="AB27" t="str">
        <f t="shared" si="5"/>
        <v xml:space="preserve">, </v>
      </c>
      <c r="AC27" s="9" t="str">
        <f t="shared" si="6"/>
        <v>[10, 11, 12 ]</v>
      </c>
    </row>
    <row r="28" spans="1:29">
      <c r="A28" s="7" t="s">
        <v>10</v>
      </c>
      <c r="B28" s="11"/>
      <c r="C28" s="12" t="s">
        <v>52</v>
      </c>
      <c r="D28" s="12" t="s">
        <v>54</v>
      </c>
      <c r="E28" s="12" t="s">
        <v>55</v>
      </c>
      <c r="F28" s="12" t="s">
        <v>57</v>
      </c>
      <c r="G28" s="12"/>
      <c r="H28" s="12" t="s">
        <v>56</v>
      </c>
      <c r="I28" s="12" t="s">
        <v>57</v>
      </c>
      <c r="J28" s="12"/>
      <c r="M28" s="9" cm="1">
        <f t="array" ref="M28">_xlfn.IFS(E28="","",E28=$E$19,$M$19,E28=$F$19,$N$19,E28=$G$19,$O$19,E28=$E$20,$M$20,E28=$F$20,$N$20,E28=$G$20,$O$20,E28=$E$21,$M$21,E28=$F$21,$N$21,E28=$G$21,$O$21,E28=$E$22,$M$22,E28=$F$22,$N$22,E28=$G$22,$O$22,E28=$E$23,$M$23,E28=$F$23,$N$23,E28=$G$23,$O$23,E28=$E$24,$M$24,E28=$F$24,$N$24,E28=$G$24,$O$24,E28=$E$25,$M$25,E28=$F$25,$N$25,E28=$G$25,$O$25,E28=$E$26,$M$26,E28=$F$26,$N$26,E28=$G$26,$O$26,E28=$E$27,$M$27,E28=$F$27,$N$27,E28=$G$27,$O$27,$E$19&lt;&gt;"",MAX($M$19,$N$19,$O$19,$M$20,$N$20,$O$20,$M$21,$N$21,$O$21,$M$22,$N$22,$O$22,$M$23,$N$23,$O$23,$M$24,$N$24,$O$24,$M$25,$N$25,$O$25,$M$26,$N$26,$O$26,$M$27,$N$27,$O$27)+1)</f>
        <v>13</v>
      </c>
      <c r="N28" s="9" cm="1">
        <f t="array" ref="N28">_xlfn.IFS(F28="","",F28=$E$19,$M$19,F28=$F$19,$N$19,F28=$G$19,$O$19,F28=$E$20,$M$20,F28=$F$20,$N$20,F28=$G$20,$O$20,F28=$E$21,$M$21,F28=$F$21,$N$21,F28=$G$21,$O$21,F28=$E$22,$M$22,F28=$F$22,$N$22,F28=$G$22,$O$22,F28=$E$23,$M$23,F28=$F$23,$N$23,F28=$G$23,$O$23,F28=$E$24,$M$24,F28=$F$24,$N$24,F28=$G$24,$O$24,F28=$E$25,$M$25,F28=$F$25,$N$25,F28=$G$25,$O$25,F28=$E$26,$M$26,F28=$F$26,$N$26,F28=$G$26,$O$26,F28=$E$27,$M$27,F28=$F$27,$N$27,F28=$G$27,$O$27,$E$19&lt;&gt;"",MAX($M$19,$N$19,$O$19,$M$20,$N$20,$O$20,$M$21,$N$21,$O$21,$M$22,$N$22,$O$22,$M$23,$N$23,$O$23,$M$24,$N$24,$O$24,$M$25,$N$25,$O$25,$M$26,$N$26,$O$26,$M$27,$N$27,$O$27,$M$28)+1)</f>
        <v>14</v>
      </c>
      <c r="O28" s="9" t="str" cm="1">
        <f t="array" ref="O28">_xlfn.IFS(G28="","",G28=$E$19,$M$19,G28=$F$19,$N$19,G28=$G$19,$O$19,G28=$E$20,$M$20,G28=$F$20,$N$20,G28=$G$20,$O$20,G28=$E$21,$M$21,G28=$F$21,$N$21,G28=$G$21,$O$21,G28=$E$22,$M$22,G28=$F$22,$N$22,G28=$G$22,$O$22,G28=$E$23,$M$23,G28=$F$23,$N$23,G28=$G$23,$O$23,G28=$E$24,$M$24,G28=$F$24,$N$24,G28=$G$24,$O$24,G28=$E$25,$M$25,G28=$F$25,$N$25,G28=$G$25,$O$25,G28=$E$26,$M$26,G28=$F$26,$N$26,G28=$G$26,$O$26,G28=$E$27,$M$27,G28=$F$27,$N$27,G28=$G$27,$O$27,$E$19&lt;&gt;"",MAX($M$19,$N$19,$O$19,$M$20,$N$20,$O$20,$M$21,$N$21,$O$21,$M$22,$N$22,$O$22,$M$23,$N$23,$O$23,$M$24,$N$24,$O$24,$M$25,$N$25,$O$25,$M$26,$N$26,$O$26,$M$27,$N$27,$O$27,$M$28,$N$28)+1)</f>
        <v/>
      </c>
      <c r="P28" s="9" cm="1">
        <f t="array" ref="P28">_xlfn.IFS(H28="","",H28=$H$19,$P$19,H28=$I$19,$Q$19,H28=$J$19,$R$19,H28=$H$20,$P$20,H28=$I$20,$Q$20,H28=$J$20,$R$20,H28=$H$21,$P$21,H28=$I$21,$Q$21,H28=$J$21,$R$21,H28=$H$22,$P$22,H28=$I$22,$Q$22,H28=$J$22,$R$22,H28=$H$23,$P$23,H28=$I$23,$Q$23,H28=$J$23,$R$23,H28=$H$24,$P$24,H28=$I$24,$Q$24,H28=$J$24,$R$24,H28=$H$25,$P$25,H28=$I$25,$Q$25,H28=$J$25,$R$25,H28=$H$26,$P$26,H28=$I$26,$Q$26,H28=$J$26,$R$26,H28=$H$27,$P$27,H28=$I$27,$Q$27,H28=$J$27,$R$27,$H$19&lt;&gt;"",MAX($P$19,$Q$19,$R$19,$P$20,$Q$20,$R$20,$P$21,$Q$21,$R$21,$P$22,$Q$22,$R$22,$P$23,$Q$23,$R$23,$P$24,$Q$24,$R$24,$P$25,$Q$25,$R$25,$P$26,$Q$26,$R$26,$P$27,$Q$27,$R$27)+1)</f>
        <v>13</v>
      </c>
      <c r="Q28" s="9" cm="1">
        <f t="array" ref="Q28">_xlfn.IFS(I28="","",I28=$H$19,$P$19,I28=$I$19,$Q$19,I28=$J$19,$R$19,I28=$H$20,$P$20,I28=$I$20,$Q$20,I28=$J$20,$R$20,I28=$H$21,$P$21,I28=$I$21,$Q$21,I28=$J$21,$R$21,I28=$H$22,$P$22,I28=$I$22,$Q$22,I28=$J$22,$R$22,I28=$H$23,$P$23,I28=$I$23,$Q$23,I28=$J$23,$R$23,I28=$H$24,$P$24,I28=$I$24,$Q$24,I28=$J$24,$R$24,I28=$H$25,$P$25,I28=$I$25,$Q$25,I28=$J$25,$R$25,I28=$H$26,$P$26,I28=$I$26,$Q$26,I28=$J$26,$R$26,I28=$H$27,$P$27,I28=$I$27,$Q$27,I28=$J$27,$R$27,$H$19&lt;&gt;"",MAX($P$19,$Q$19,$R$19,$P$20,$Q$20,$R$20,$P$21,$Q$21,$R$21,$P$22,$Q$22,$R$22,$P$23,$Q$23,$R$23,$P$24,$Q$24,$R$24,$P$25,$Q$25,$R$25,$P$26,$Q$26,$R$26,$P$27,$Q$27,$R$27,$P$28)+1)</f>
        <v>14</v>
      </c>
      <c r="R28" s="9" t="str" cm="1">
        <f t="array" ref="R28">_xlfn.IFS(J28="","",J28=$H$19,$P$19,J28=$I$19,$Q$19,J28=$J$19,$R$19,J28=$H$20,$P$20,J28=$I$20,$Q$20,J28=$J$20,$R$20,J28=$H$21,$P$21,J28=$I$21,$Q$21,J28=$J$21,$R$21,J28=$H$22,$P$22,J28=$I$22,$Q$22,J28=$J$22,$R$22,J28=$H$23,$P$23,J28=$I$23,$Q$23,J28=$J$23,$R$23,J28=$H$24,$P$24,J28=$I$24,$Q$24,J28=$J$24,$R$24,J28=$H$25,$P$25,J28=$I$25,$Q$25,J28=$J$25,$R$25,J28=$H$26,$P$26,J28=$I$26,$Q$26,J28=$J$26,$R$26,J28=$H$27,$P$27,J28=$I$27,$Q$27,J28=$J$27,$R$27,$H$19&lt;&gt;"",MAX($P$19,$Q$19,$R$19,$P$20,$Q$20,$R$20,$P$21,$Q$21,$R$21,$P$22,$Q$22,$R$22,$P$23,$Q$23,$R$23,$P$24,$Q$24,$R$24,$P$25,$Q$25,$R$25,$P$26,$Q$26,$R$26,$P$27,$Q$27,$R$27,$P$28,$Q$28)+1)</f>
        <v/>
      </c>
      <c r="S28" s="9"/>
      <c r="T28" s="9"/>
      <c r="U28" s="9" t="str">
        <f t="shared" si="4"/>
        <v xml:space="preserve">, </v>
      </c>
      <c r="V28" s="9" t="str">
        <f t="shared" si="0"/>
        <v xml:space="preserve">, </v>
      </c>
      <c r="W28" s="9" t="str">
        <f t="shared" si="1"/>
        <v/>
      </c>
      <c r="X28" s="9" t="str">
        <f t="shared" si="2"/>
        <v>[13, 14 ]</v>
      </c>
      <c r="Z28" t="str">
        <f t="shared" si="3"/>
        <v xml:space="preserve">, </v>
      </c>
      <c r="AA28" t="str">
        <f t="shared" si="5"/>
        <v xml:space="preserve">, </v>
      </c>
      <c r="AB28" t="str">
        <f t="shared" si="5"/>
        <v/>
      </c>
      <c r="AC28" s="9" t="str">
        <f t="shared" si="6"/>
        <v>[13, 14 ]</v>
      </c>
    </row>
    <row r="29" spans="1:29">
      <c r="A29" s="7" t="s">
        <v>11</v>
      </c>
      <c r="B29" s="11"/>
      <c r="C29" s="12" t="s">
        <v>53</v>
      </c>
      <c r="D29" s="12" t="s">
        <v>62</v>
      </c>
      <c r="E29" s="12" t="s">
        <v>70</v>
      </c>
      <c r="F29" s="12" t="s">
        <v>71</v>
      </c>
      <c r="G29" s="12" t="s">
        <v>72</v>
      </c>
      <c r="H29" s="12" t="s">
        <v>97</v>
      </c>
      <c r="I29" s="12" t="s">
        <v>98</v>
      </c>
      <c r="J29" s="12" t="s">
        <v>138</v>
      </c>
      <c r="M29" s="9" cm="1">
        <f t="array" ref="M29">_xlfn.IFS(E29="","",E29=$E$19,$M$19,E29=$F$19,$N$19,E29=$G$19,$O$19,E29=$E$20,$M$20,E29=$F$20,$N$20,E29=$G$20,$O$20,E29=$E$21,$M$21,E29=$F$21,$N$21,E29=$G$21,$O$21,E29=$E$22,$M$22,E29=$F$22,$N$22,E29=$G$22,$O$22,E29=$E$23,$M$23,E29=$F$23,$N$23,E29=$G$23,$O$23,E29=$E$24,$M$24,E29=$F$24,$N$24,E29=$G$24,$O$24,E29=$E$25,$M$25,E29=$F$25,$N$25,E29=$G$25,$O$25,E29=$E$26,$M$26,E29=$F$26,$N$26,E29=$G$26,$O$26,E29=$E$27,$M$27,E29=$F$27,$N$27,E29=$G$27,$O$27,E29=$E$28,$M$28,E29=$F$28,$N$28,E29=$G$28,$O$28,$E$19&lt;&gt;"",MAX($M$19,$N$19,$O$19,$M$20,$N$20,$O$20,$M$21,$N$21,$O$21,$M$22,$N$22,$O$22,$M$23,$N$23,$O$23,$M$24,$N$24,$O$24,$M$25,$N$25,$O$25,$M$26,$N$26,$O$26,$M$27,$N$27,$O$27,$M$28,$N$28,$O$28)+1)</f>
        <v>15</v>
      </c>
      <c r="N29" s="9" cm="1">
        <f t="array" ref="N29">_xlfn.IFS(F29="","",F29=$E$19,$M$19,F29=$F$19,$N$19,F29=$G$19,$O$19,F29=$E$20,$M$20,F29=$F$20,$N$20,F29=$G$20,$O$20,F29=$E$21,$M$21,F29=$F$21,$N$21,F29=$G$21,$O$21,F29=$E$22,$M$22,F29=$F$22,$N$22,F29=$G$22,$O$22,F29=$E$23,$M$23,F29=$F$23,$N$23,F29=$G$23,$O$23,F29=$E$24,$M$24,F29=$F$24,$N$24,F29=$G$24,$O$24,F29=$E$25,$M$25,F29=$F$25,$N$25,F29=$G$25,$O$25,F29=$E$26,$M$26,F29=$F$26,$N$26,F29=$G$26,$O$26,F29=$E$27,$M$27,F29=$F$27,$N$27,F29=$G$27,$O$27,F29=$E$28,$M$28,F29=$F$28,$N$28,F29=$G$28,$O$28,$E$19&lt;&gt;"",MAX($M$19,$N$19,$O$19,$M$20,$N$20,$O$20,$M$21,$N$21,$O$21,$M$22,$N$22,$O$22,$M$23,$N$23,$O$23,$M$24,$N$24,$O$24,$M$25,$N$25,$O$25,$M$26,$N$26,$O$26,$M$27,$N$27,$O$27,$M$28,$N$28,$O$28,$M$29)+1)</f>
        <v>16</v>
      </c>
      <c r="O29" s="9" cm="1">
        <f t="array" ref="O29">_xlfn.IFS(G29="","",G29=$E$19,$M$19,G29=$F$19,$N$19,G29=$G$19,$O$19,G29=$E$20,$M$20,G29=$F$20,$N$20,G29=$G$20,$O$20,G29=$E$21,$M$21,G29=$F$21,$N$21,G29=$G$21,$O$21,G29=$E$22,$M$22,G29=$F$22,$N$22,G29=$G$22,$O$22,G29=$E$23,$M$23,G29=$F$23,$N$23,G29=$G$23,$O$23,G29=$E$24,$M$24,G29=$F$24,$N$24,G29=$G$24,$O$24,G29=$E$25,$M$25,G29=$F$25,$N$25,G29=$G$25,$O$25,G29=$E$26,$M$26,G29=$F$26,$N$26,G29=$G$26,$O$26,G29=$E$27,$M$27,G29=$F$27,$N$27,G29=$G$27,$O$27,G29=$E$28,$M$28,G29=$F$28,$N$28,G29=$G$28,$O$28,$E$19&lt;&gt;"",MAX($M$19,$N$19,$O$19,$M$20,$N$20,$O$20,$M$21,$N$21,$O$21,$M$22,$N$22,$O$22,$M$23,$N$23,$O$23,$M$24,$N$24,$O$24,$M$25,$N$25,$O$25,$M$26,$N$26,$O$26,$M$27,$N$27,$O$27,$M$28,$N$28,$O$28,$M$29,$N$29)+1)</f>
        <v>17</v>
      </c>
      <c r="P29" s="9" cm="1">
        <f t="array" ref="P29">_xlfn.IFS(H29="","",H29=$H$19,$P$19,H29=$I$19,$Q$19,H29=$J$19,$R$19,H29=$H$20,$P$20,H29=$I$20,$Q$20,H29=$J$20,$R$20,H29=$H$21,$P$21,H29=$I$21,$Q$21,H29=$J$21,$R$21,H29=$H$22,$P$22,H29=$I$22,$Q$22,H29=$J$22,$R$22,H29=$H$23,$P$23,H29=$I$23,$Q$23,H29=$J$23,$R$23,H29=$H$24,$P$24,H29=$I$24,$Q$24,H29=$J$24,$R$24,H29=$H$25,$P$25,H29=$I$25,$Q$25,H29=$J$25,$R$25,H29=$H$26,$P$26,H29=$I$26,$Q$26,H29=$J$26,$R$26,H29=$H$27,$P$27,H29=$I$27,$Q$27,H29=$J$27,$R$27,H29=$H$28,$P$28,H29=$I$28,$Q$28,H29=$J$28,$R$28,$H$19&lt;&gt;"",MAX($P$19,$Q$19,$R$19,$P$20,$Q$20,$R$20,$P$21,$Q$21,$R$21,$P$22,$Q$22,$R$22,$P$23,$Q$23,$R$23,$P$24,$Q$24,$R$24,$P$25,$Q$25,$R$25,$P$26,$Q$26,$R$26,$P$27,$Q$27,$R$27,$P$28,$Q$28,$R$28)+1)</f>
        <v>15</v>
      </c>
      <c r="Q29" s="9" cm="1">
        <f t="array" ref="Q29">_xlfn.IFS(I29="","",I29=$H$19,$P$19,I29=$I$19,$Q$19,I29=$J$19,$R$19,I29=$H$20,$P$20,I29=$I$20,$Q$20,I29=$J$20,$R$20,I29=$H$21,$P$21,I29=$I$21,$Q$21,I29=$J$21,$R$21,I29=$H$22,$P$22,I29=$I$22,$Q$22,I29=$J$22,$R$22,I29=$H$23,$P$23,I29=$I$23,$Q$23,I29=$J$23,$R$23,I29=$H$24,$P$24,I29=$I$24,$Q$24,I29=$J$24,$R$24,I29=$H$25,$P$25,I29=$I$25,$Q$25,I29=$J$25,$R$25,I29=$H$26,$P$26,I29=$I$26,$Q$26,I29=$J$26,$R$26,I29=$H$27,$P$27,I29=$I$27,$Q$27,I29=$J$27,$R$27,I29=$H$28,$P$28,I29=$I$28,$Q$28,I29=$J$28,$R$28,$H$19&lt;&gt;"",MAX($P$19,$Q$19,$R$19,$P$20,$Q$20,$R$20,$P$21,$Q$21,$R$21,$P$22,$Q$22,$R$22,$P$23,$Q$23,$R$23,$P$24,$Q$24,$R$24,$P$25,$Q$25,$R$25,$P$26,$Q$26,$R$26,$P$27,$Q$27,$R$27,$P$28,$Q$28,$R$28,$P$29)+1)</f>
        <v>16</v>
      </c>
      <c r="R29" s="9" cm="1">
        <f t="array" ref="R29">_xlfn.IFS(J29="","",J29=$H$19,$P$19,J29=$I$19,$Q$19,J29=$J$19,$R$19,J29=$H$20,$P$20,J29=$I$20,$Q$20,J29=$J$20,$R$20,J29=$H$21,$P$21,J29=$I$21,$Q$21,J29=$J$21,$R$21,J29=$H$22,$P$22,J29=$I$22,$Q$22,J29=$J$22,$R$22,J29=$H$23,$P$23,J29=$I$23,$Q$23,J29=$J$23,$R$23,J29=$H$24,$P$24,J29=$I$24,$Q$24,J29=$J$24,$R$24,J29=$H$25,$P$25,J29=$I$25,$Q$25,J29=$J$25,$R$25,J29=$H$26,$P$26,J29=$I$26,$Q$26,J29=$J$26,$R$26,J29=$H$27,$P$27,J29=$I$27,$Q$27,J29=$J$27,$R$27,J29=$H$28,$P$28,J29=$I$28,$Q$28,J29=$J$28,$R$28,$H$19&lt;&gt;"",MAX($P$19,$Q$19,$R$19,$P$20,$Q$20,$R$20,$P$21,$Q$21,$R$21,$P$22,$Q$22,$R$22,$P$23,$Q$23,$R$23,$P$24,$Q$24,$R$24,$P$25,$Q$25,$R$25,$P$26,$Q$26,$R$26,$P$27,$Q$27,$R$27,$P$28,$Q$28,$R$28,$P$29,$Q$29)+1)</f>
        <v>17</v>
      </c>
      <c r="S29" s="9"/>
      <c r="T29" s="9"/>
      <c r="U29" s="9" t="str">
        <f t="shared" si="4"/>
        <v/>
      </c>
      <c r="V29" s="9" t="str">
        <f t="shared" si="0"/>
        <v xml:space="preserve">, </v>
      </c>
      <c r="W29" s="9" t="str">
        <f t="shared" si="1"/>
        <v xml:space="preserve">, </v>
      </c>
      <c r="X29" s="9" t="str">
        <f t="shared" si="2"/>
        <v>[15, 16, 17 ]</v>
      </c>
      <c r="Z29" t="str">
        <f t="shared" si="3"/>
        <v/>
      </c>
      <c r="AA29" t="str">
        <f t="shared" si="5"/>
        <v xml:space="preserve">, </v>
      </c>
      <c r="AB29" t="str">
        <f t="shared" si="5"/>
        <v xml:space="preserve">, </v>
      </c>
      <c r="AC29" s="9" t="str">
        <f t="shared" si="6"/>
        <v>[15, 16, 17 ]</v>
      </c>
    </row>
    <row r="30" spans="1:29">
      <c r="A30" s="7" t="s">
        <v>12</v>
      </c>
      <c r="B30" s="8"/>
      <c r="C30" s="1"/>
      <c r="D30" s="1"/>
      <c r="E30" s="1"/>
      <c r="F30" s="1"/>
      <c r="G30" s="1"/>
      <c r="H30" s="1"/>
      <c r="I30" s="1"/>
      <c r="J30" s="1"/>
      <c r="M30" s="9" t="str" cm="1">
        <f t="array" ref="M30">_xlfn.IFS(E30="","",E30=$E$19,$M$19,E30=$F$19,$N$19,E30=$G$19,$O$19,E30=$E$20,$M$20,E30=$F$20,$N$20,E30=$G$20,$O$20,E30=$E$21,$M$21,E30=$F$21,$N$21,E30=$G$21,$O$21,E30=$E$22,$M$22,E30=$F$22,$N$22,E30=$G$22,$O$22,E30=$E$23,$M$23,E30=$F$23,$N$23,E30=$G$23,$O$23,E30=$E$24,$M$24,E30=$F$24,$N$24,E30=$G$24,$O$24,E30=$E$25,$M$25,E30=$F$25,$N$25,E30=$G$25,$O$25,E30=$E$26,$M$26,E30=$F$26,$N$26,E30=$G$26,$O$26,E30=$E$27,$M$27,E30=$F$27,$N$27,E30=$G$27,$O$27,E30=$E$28,$M$28,E30=$F$28,$N$28,E30=$G$28,$O$28,E30=$E$29,$M$29,E30=$F$29,$N$29,E30=$G$29,$O$29,$E$19&lt;&gt;"",MAX($M$19,$N$19,$O$19,$M$20,$N$20,$O$20,$M$21,$N$21,$O$21,$M$22,$N$22,$O$22,$M$23,$N$23,$O$23,$M$24,$N$24,$O$24,$M$25,$N$25,$O$25,$M$26,$N$26,$O$26,$M$27,$N$27,$O$27,$M$28,$N$28,$O$28,$M$29,$N$29,$O$29)+1)</f>
        <v/>
      </c>
      <c r="N30" s="9" t="str" cm="1">
        <f t="array" ref="N30">_xlfn.IFS(F30="","",F30=$E$19,$M$19,F30=$F$19,$N$19,F30=$G$19,$O$19,F30=$E$20,$M$20,F30=$F$20,$N$20,F30=$G$20,$O$20,F30=$E$21,$M$21,F30=$F$21,$N$21,F30=$G$21,$O$21,F30=$E$22,$M$22,F30=$F$22,$N$22,F30=$G$22,$O$22,F30=$E$23,$M$23,F30=$F$23,$N$23,F30=$G$23,$O$23,F30=$E$24,$M$24,F30=$F$24,$N$24,F30=$G$24,$O$24,F30=$E$25,$M$25,F30=$F$25,$N$25,F30=$G$25,$O$25,F30=$E$26,$M$26,F30=$F$26,$N$26,F30=$G$26,$O$26,F30=$E$27,$M$27,F30=$F$27,$N$27,F30=$G$27,$O$27,F30=$E$28,$M$28,F30=$F$28,$N$28,F30=$G$28,$O$28,F30=$E$29,$M$29,F30=$F$29,$N$29,F30=$G$29,$O$29,$E$19&lt;&gt;"",MAX($M$19,$N$19,$O$19,$M$20,$N$20,$O$20,$M$21,$N$21,$O$21,$M$22,$N$22,$O$22,$M$23,$N$23,$O$23,$M$24,$N$24,$O$24,$M$25,$N$25,$O$25,$M$26,$N$26,$O$26,$M$27,$N$27,$O$27,$M$28,$N$28,$O$28,$M$29,$N$29,$O$29,$M$30)+1)</f>
        <v/>
      </c>
      <c r="O30" s="9" t="str" cm="1">
        <f t="array" ref="O30">_xlfn.IFS(G30="","",G30=$E$19,$M$19,G30=$F$19,$N$19,G30=$G$19,$O$19,G30=$E$20,$M$20,G30=$F$20,$N$20,G30=$G$20,$O$20,G30=$E$21,$M$21,G30=$F$21,$N$21,G30=$G$21,$O$21,G30=$E$22,$M$22,G30=$F$22,$N$22,G30=$G$22,$O$22,G30=$E$23,$M$23,G30=$F$23,$N$23,G30=$G$23,$O$23,G30=$E$24,$M$24,G30=$F$24,$N$24,G30=$G$24,$O$24,G30=$E$25,$M$25,G30=$F$25,$N$25,G30=$G$25,$O$25,G30=$E$26,$M$26,G30=$F$26,$N$26,G30=$G$26,$O$26,G30=$E$27,$M$27,G30=$F$27,$N$27,G30=$G$27,$O$27,G30=$E$28,$M$28,G30=$F$28,$N$28,G30=$G$28,$O$28,G30=$E$29,$M$29,G30=$F$29,$N$29,G30=$G$29,$O$29,$E$19&lt;&gt;"",MAX($M$19,$N$19,$O$19,$M$20,$N$20,$O$20,$M$21,$N$21,$O$21,$M$22,$N$22,$O$22,$M$23,$N$23,$O$23,$M$24,$N$24,$O$24,$M$25,$N$25,$O$25,$M$26,$N$26,$O$26,$M$27,$N$27,$O$27,$M$28,$N$28,$O$28,$M$29,$N$29,$O$29,$M$30,$N$30)+1)</f>
        <v/>
      </c>
      <c r="P30" s="9" t="str" cm="1">
        <f t="array" ref="P30">_xlfn.IFS(H30="","",H30=$H$19,$P$19,H30=$I$19,$Q$19,H30=$J$19,$R$19,H30=$H$20,$P$20,H30=$I$20,$Q$20,H30=$J$20,$R$20,H30=$H$21,$P$21,H30=$I$21,$Q$21,H30=$J$21,$R$21,H30=$H$22,$P$22,H30=$I$22,$Q$22,H30=$J$22,$R$22,H30=$H$23,$P$23,H30=$I$23,$Q$23,H30=$J$23,$R$23,H30=$H$24,$P$24,H30=$I$24,$Q$24,H30=$J$24,$R$24,H30=$H$25,$P$25,H30=$I$25,$Q$25,H30=$J$25,$R$25,H30=$H$26,$P$26,H30=$I$26,$Q$26,H30=$J$26,$R$26,H30=$H$27,$P$27,H30=$I$27,$Q$27,H30=$J$27,$R$27,H30=$H$28,$P$28,H30=$I$28,$Q$28,H30=$J$28,$R$28,H30=$H$29,$P$29,H30=$I$29,$Q$29,H30=$J$29,$R$29,$H$19&lt;&gt;"",MAX($P$19,$Q$19,$R$19,$P$20,$Q$20,$R$20,$P$21,$Q$21,$R$21,$P$22,$Q$22,$R$22,$P$23,$Q$23,$R$23,$P$24,$Q$24,$R$24,$P$25,$Q$25,$R$25,$P$26,$Q$26,$R$26,$P$27,$Q$27,$R$27,$P$28,$Q$28,$R$28,$P$29,$Q$29,$R$29)+1)</f>
        <v/>
      </c>
      <c r="Q30" s="9" t="str" cm="1">
        <f t="array" ref="Q30">_xlfn.IFS(I30="","",I30=$H$19,$P$19,I30=$I$19,$Q$19,I30=$J$19,$R$19,I30=$H$20,$P$20,I30=$I$20,$Q$20,I30=$J$20,$R$20,I30=$H$21,$P$21,I30=$I$21,$Q$21,I30=$J$21,$R$21,I30=$H$22,$P$22,I30=$I$22,$Q$22,I30=$J$22,$R$22,I30=$H$23,$P$23,I30=$I$23,$Q$23,I30=$J$23,$R$23,I30=$H$24,$P$24,I30=$I$24,$Q$24,I30=$J$24,$R$24,I30=$H$25,$P$25,I30=$I$25,$Q$25,I30=$J$25,$R$25,I30=$H$26,$P$26,I30=$I$26,$Q$26,I30=$J$26,$R$26,I30=$H$27,$P$27,I30=$I$27,$Q$27,I30=$J$27,$R$27,I30=$H$28,$P$28,I30=$I$28,$Q$28,I30=$J$28,$R$28,I30=$H$29,$P$29,I30=$I$29,$Q$29,I30=$J$29,$R$29,$H$19&lt;&gt;"",MAX($P$19,$Q$19,$R$19,$P$20,$Q$20,$R$20,$P$21,$Q$21,$R$21,$P$22,$Q$22,$R$22,$P$23,$Q$23,$R$23,$P$24,$Q$24,$R$24,$P$25,$Q$25,$R$25,$P$26,$Q$26,$R$26,$P$27,$Q$27,$R$27,$P$28,$Q$28,$R$28,$P$29,$Q$29,$R$29,$P$30)+1)</f>
        <v/>
      </c>
      <c r="R30" s="9" t="str" cm="1">
        <f t="array" ref="R30">_xlfn.IFS(J30="","",J30=$H$19,$P$19,J30=$I$19,$Q$19,J30=$J$19,$R$19,J30=$H$20,$P$20,J30=$I$20,$Q$20,J30=$J$20,$R$20,J30=$H$21,$P$21,J30=$I$21,$Q$21,J30=$J$21,$R$21,J30=$H$22,$P$22,J30=$I$22,$Q$22,J30=$J$22,$R$22,J30=$H$23,$P$23,J30=$I$23,$Q$23,J30=$J$23,$R$23,J30=$H$24,$P$24,J30=$I$24,$Q$24,J30=$J$24,$R$24,J30=$H$25,$P$25,J30=$I$25,$Q$25,J30=$J$25,$R$25,J30=$H$26,$P$26,J30=$I$26,$Q$26,J30=$J$26,$R$26,J30=$H$27,$P$27,J30=$I$27,$Q$27,J30=$J$27,$R$27,J30=$H$28,$P$28,J30=$I$28,$Q$28,J30=$J$28,$R$28,J30=$H$29,$P$29,J30=$I$29,$Q$29,J30=$J$29,$R$29,$H$19&lt;&gt;"",MAX($P$19,$Q$19,$R$19,$P$20,$Q$20,$R$20,$P$21,$Q$21,$R$21,$P$22,$Q$22,$R$22,$P$23,$Q$23,$R$23,$P$24,$Q$24,$R$24,$P$25,$Q$25,$R$25,$P$26,$Q$26,$R$26,$P$27,$Q$27,$R$27,$P$28,$Q$28,$R$28,$P$29,$Q$29,$R$29,$P$30,$Q$30)+1)</f>
        <v/>
      </c>
      <c r="S30" s="9"/>
      <c r="T30" s="9"/>
      <c r="U30" s="9" t="str">
        <f t="shared" si="4"/>
        <v/>
      </c>
      <c r="V30" s="9" t="str">
        <f t="shared" si="0"/>
        <v/>
      </c>
      <c r="W30" s="9" t="str">
        <f t="shared" si="1"/>
        <v/>
      </c>
      <c r="X30" s="9" t="str">
        <f>IF(M30="","","spspsp"&amp;CONCATENATE(M30,V30,N30,W30,O30)&amp;" spspsp")</f>
        <v/>
      </c>
      <c r="Z30" t="str">
        <f t="shared" si="3"/>
        <v/>
      </c>
      <c r="AA30" t="str">
        <f t="shared" si="5"/>
        <v/>
      </c>
      <c r="AB30" t="str">
        <f t="shared" si="5"/>
        <v/>
      </c>
      <c r="AC30" s="9" t="str">
        <f t="shared" si="6"/>
        <v/>
      </c>
    </row>
    <row r="31" spans="1:29">
      <c r="A31" s="7" t="s">
        <v>31</v>
      </c>
      <c r="B31" s="8"/>
      <c r="C31" s="1"/>
      <c r="D31" s="1"/>
      <c r="E31" s="1"/>
      <c r="F31" s="1"/>
      <c r="G31" s="1"/>
      <c r="H31" s="1"/>
      <c r="I31" s="1"/>
      <c r="J31" s="1"/>
      <c r="M31" s="9" t="str" cm="1">
        <f t="array" ref="M31">_xlfn.IFS(E31="","",E31=$E$19,$M$19,E31=$F$19,$N$19,E31=$G$19,$O$19,E31=$E$20,$M$20,E31=$F$20,$N$20,E31=$G$20,$O$20,E31=$E$21,$M$21,E31=$F$21,$N$21,E31=$G$21,$O$21,E31=$E$22,$M$22,E31=$F$22,$N$22,E31=$G$22,$O$22,E31=$E$23,$M$23,E31=$F$23,$N$23,E31=$G$23,$O$23,E31=$E$24,$M$24,E31=$F$24,$N$24,E31=$G$24,$O$24,E31=$E$25,$M$25,E31=$F$25,$N$25,E31=$G$25,$O$25,E31=$E$26,$M$26,E31=$F$26,$N$26,E31=$G$26,$O$26,E31=$E$27,$M$27,E31=$F$27,$N$27,E31=$G$27,$O$27,E31=$E$28,$M$28,E31=$F$28,$N$28,E31=$G$28,$O$28,E31=$E$29,$M$29,E31=$F$29,$N$29,E31=$G$29,$O$29,E31=$E$30,$M$30,E31=$F$30,$N$30,E31=$G$30,$O$30,$E$19&lt;&gt;"",MAX($M$19,$N$19,$O$19,$M$20,$N$20,$O$20,$M$21,$N$21,$O$21,$M$22,$N$22,$O$22,$M$23,$N$23,$O$23,$M$24,$N$24,$O$24,$M$25,$N$25,$O$25,$M$26,$N$26,$O$26,$M$27,$N$27,$O$27,$M$28,$N$28,$O$28,$M$29,$N$29,$O$29,$M$30,$N$30,$O$30)+1)</f>
        <v/>
      </c>
      <c r="N31" s="9" t="str" cm="1">
        <f t="array" ref="N31">_xlfn.IFS(F31="","",F31=$E$19,$M$19,F31=$F$19,$N$19,F31=$G$19,$O$19,F31=$E$20,$M$20,F31=$F$20,$N$20,F31=$G$20,$O$20,F31=$E$21,$M$21,F31=$F$21,$N$21,F31=$G$21,$O$21,F31=$E$22,$M$22,F31=$F$22,$N$22,F31=$G$22,$O$22,F31=$E$23,$M$23,F31=$F$23,$N$23,F31=$G$23,$O$23,F31=$E$24,$M$24,F31=$F$24,$N$24,F31=$G$24,$O$24,F31=$E$25,$M$25,F31=$F$25,$N$25,F31=$G$25,$O$25,F31=$E$26,$M$26,F31=$F$26,$N$26,F31=$G$26,$O$26,F31=$E$27,$M$27,F31=$F$27,$N$27,F31=$G$27,$O$27,F31=$E$28,$M$28,F31=$F$28,$N$28,F31=$G$28,$O$28,F31=$E$29,$M$29,F31=$F$29,$N$29,F31=$G$29,$O$29,F31=$E$30,$M$30,F31=$F$30,$N$30,F31=$G$30,$O$30,$E$19&lt;&gt;"",MAX($M$19,$N$19,$O$19,$M$20,$N$20,$O$20,$M$21,$N$21,$O$21,$M$22,$N$22,$O$22,$M$23,$N$23,$O$23,$M$24,$N$24,$O$24,$M$25,$N$25,$O$25,$M$26,$N$26,$O$26,$M$27,$N$27,$O$27,$M$28,$N$28,$O$28,$M$29,$N$29,$O$29,$M$30,$N$30,$O$30,$M$31)+1)</f>
        <v/>
      </c>
      <c r="O31" s="9" t="str" cm="1">
        <f t="array" ref="O31">_xlfn.IFS(G31="","",G31=$E$19,$M$19,G31=$F$19,$N$19,G31=$G$19,$O$19,G31=$E$20,$M$20,G31=$F$20,$N$20,G31=$G$20,$O$20,G31=$E$21,$M$21,G31=$F$21,$N$21,G31=$G$21,$O$21,G31=$E$22,$M$22,G31=$F$22,$N$22,G31=$G$22,$O$22,G31=$E$23,$M$23,G31=$F$23,$N$23,G31=$G$23,$O$23,G31=$E$24,$M$24,G31=$F$24,$N$24,G31=$G$24,$O$24,G31=$E$25,$M$25,G31=$F$25,$N$25,G31=$G$25,$O$25,G31=$E$26,$M$26,G31=$F$26,$N$26,G31=$G$26,$O$26,G31=$E$27,$M$27,G31=$F$27,$N$27,G31=$G$27,$O$27,G31=$E$28,$M$28,G31=$F$28,$N$28,G31=$G$28,$O$28,G31=$E$29,$M$29,G31=$F$29,$N$29,G31=$G$29,$O$29,G31=$E$30,$M$30,G31=$F$30,$N$30,G31=$G$30,$O$30,$E$19&lt;&gt;"",MAX($M$19,$N$19,$O$19,$M$20,$N$20,$O$20,$M$21,$N$21,$O$21,$M$22,$N$22,$O$22,$M$23,$N$23,$O$23,$M$24,$N$24,$O$24,$M$25,$N$25,$O$25,$M$26,$N$26,$O$26,$M$27,$N$27,$O$27,$M$28,$N$28,$O$28,$M$29,$N$29,$O$29,$M$30,$N$30,$O$30,$M$31,$N$31)+1)</f>
        <v/>
      </c>
      <c r="P31" s="5" t="str" cm="1">
        <f t="array" ref="P31">_xlfn.IFS(H31="","",H31=$H$19,$P$19,H31=$I$19,$Q$19,H31=$J$19,$R$19,H31=$H$20,$P$20,H31=$I$20,$Q$20,H31=$J$20,$R$20,H31=$H$21,$P$21,H31=$I$21,$Q$21,H31=$J$21,$R$21,H31=$H$22,$P$22,H31=$I$22,$Q$22,H31=$J$22,$R$22,H31=$H$23,$P$23,H31=$I$23,$Q$23,H31=$J$23,$R$23,H31=$H$24,$P$24,H31=$I$24,$Q$24,H31=$J$24,$R$24,H31=$H$25,$P$25,H31=$I$25,$Q$25,H31=$J$25,$R$25,H31=$H$26,$P$26,H31=$I$26,$Q$26,H31=$J$26,$R$26,H31=$H$27,$P$27,H31=$I$27,$Q$27,H31=$J$27,$R$27,H31=$H$28,$P$28,H31=$I$28,$Q$28,H31=$J$28,$R$28,H31=$H$29,$P$29,H31=$I$29,$Q$29,H31=$J$29,$R$29,H31=$H$30,$P$30,H31=$I$30,$Q$30,H31=$J$30,$R$30,$H$19&lt;&gt;"",MAX($P$19,$Q$19,$R$19,$P$20,$Q$20,$R$20,$P$21,$Q$21,$R$21,$P$22,$Q$22,$R$22,$P$23,$Q$23,$R$23,$P$24,$Q$24,$R$24,$P$25,$Q$25,$R$25,$P$26,$Q$26,$R$26,$P$27,$Q$27,$R$27,$P$28,$Q$28,$R$28,$P$29,$Q$29,$R$29,$P$30,$Q$30,$R$30)+1)</f>
        <v/>
      </c>
      <c r="Q31" s="5" t="str" cm="1">
        <f t="array" ref="Q31">_xlfn.IFS(I31="","",I31=$H$19,$P$19,I31=$I$19,$Q$19,I31=$J$19,$R$19,I31=$H$20,$P$20,I31=$I$20,$Q$20,I31=$J$20,$R$20,I31=$H$21,$P$21,I31=$I$21,$Q$21,I31=$J$21,$R$21,I31=$H$22,$P$22,I31=$I$22,$Q$22,I31=$J$22,$R$22,I31=$H$23,$P$23,I31=$I$23,$Q$23,I31=$J$23,$R$23,I31=$H$24,$P$24,I31=$I$24,$Q$24,I31=$J$24,$R$24,I31=$H$25,$P$25,I31=$I$25,$Q$25,I31=$J$25,$R$25,I31=$H$26,$P$26,I31=$I$26,$Q$26,I31=$J$26,$R$26,I31=$H$27,$P$27,I31=$I$27,$Q$27,I31=$J$27,$R$27,I31=$H$28,$P$28,I31=$I$28,$Q$28,I31=$J$28,$R$28,I31=$H$29,$P$29,I31=$I$29,$Q$29,I31=$J$29,$R$29,I31=$H$30,$P$30,I31=$I$30,$Q$30,I31=$J$30,$R$30,$H$19&lt;&gt;"",MAX($P$19,$Q$19,$R$19,$P$20,$Q$20,$R$20,$P$21,$Q$21,$R$21,$P$22,$Q$22,$R$22,$P$23,$Q$23,$R$23,$P$24,$Q$24,$R$24,$P$25,$Q$25,$R$25,$P$26,$Q$26,$R$26,$P$27,$Q$27,$R$27,$P$28,$Q$28,$R$28,$P$29,$Q$29,$R$29,$P$30,$Q$30,$R$30,$P$31)+1)</f>
        <v/>
      </c>
      <c r="R31" s="5" t="str" cm="1">
        <f t="array" ref="R31">_xlfn.IFS(J31="","",J31=$H$19,$P$19,J31=$I$19,$Q$19,J31=$J$19,$R$19,J31=$H$20,$P$20,J31=$I$20,$Q$20,J31=$J$20,$R$20,J31=$H$21,$P$21,J31=$I$21,$Q$21,J31=$J$21,$R$21,J31=$H$22,$P$22,J31=$I$22,$Q$22,J31=$J$22,$R$22,J31=$H$23,$P$23,J31=$I$23,$Q$23,J31=$J$23,$R$23,J31=$H$24,$P$24,J31=$I$24,$Q$24,J31=$J$24,$R$24,J31=$H$25,$P$25,J31=$I$25,$Q$25,J31=$J$25,$R$25,J31=$H$26,$P$26,J31=$I$26,$Q$26,J31=$J$26,$R$26,J31=$H$27,$P$27,J31=$I$27,$Q$27,J31=$J$27,$R$27,J31=$H$28,$P$28,J31=$I$28,$Q$28,J31=$J$28,$R$28,J31=$H$29,$P$29,J31=$I$29,$Q$29,J31=$J$29,$R$29,J31=$H$30,$P$30,J31=$I$30,$Q$30,J31=$J$30,$R$30,$H$19&lt;&gt;"",MAX($P$19,$Q$19,$R$19,$P$20,$Q$20,$R$20,$P$21,$Q$21,$R$21,$P$22,$Q$22,$R$22,$P$23,$Q$23,$R$23,$P$24,$Q$24,$R$24,$P$25,$Q$25,$R$25,$P$26,$Q$26,$R$26,$P$27,$Q$27,$R$27,$P$28,$Q$28,$R$28,$P$29,$Q$29,$R$29,$P$30,$Q$30,$R$30,$P$31,$Q$31)+1)</f>
        <v/>
      </c>
      <c r="S31" s="2"/>
      <c r="U31" t="str">
        <f t="shared" si="4"/>
        <v/>
      </c>
      <c r="V31" t="str">
        <f t="shared" si="0"/>
        <v/>
      </c>
      <c r="W31" t="str">
        <f t="shared" si="1"/>
        <v/>
      </c>
      <c r="X31" s="9" t="str">
        <f>IF(M31="","","spspsp"&amp;CONCATENATE(M31,V31,N31,W31,O31)&amp;" spspsp")</f>
        <v/>
      </c>
      <c r="Z31" t="str">
        <f t="shared" si="3"/>
        <v/>
      </c>
      <c r="AA31" t="str">
        <f t="shared" si="5"/>
        <v/>
      </c>
      <c r="AB31" t="str">
        <f t="shared" si="5"/>
        <v/>
      </c>
      <c r="AC31" s="9" t="str">
        <f t="shared" si="6"/>
        <v/>
      </c>
    </row>
    <row r="32" spans="1:29">
      <c r="A32" s="7" t="s">
        <v>32</v>
      </c>
      <c r="B32" s="8"/>
      <c r="C32" s="1"/>
      <c r="D32" s="1"/>
      <c r="E32" s="1"/>
      <c r="F32" s="1"/>
      <c r="G32" s="1"/>
      <c r="H32" s="1"/>
      <c r="I32" s="1"/>
      <c r="J32" s="1"/>
      <c r="M32" s="9" t="str" cm="1">
        <f t="array" ref="M32">_xlfn.IFS(E32="","",E32=$E$19,$M$19,E32=$F$19,$N$19,E32=$G$19,$O$19,E32=$E$20,$M$20,E32=$F$20,$N$20,E32=$G$20,$O$20,E32=$E$21,$M$21,E32=$F$21,$N$21,E32=$G$21,$O$21,E32=$E$22,$M$22,E32=$F$22,$N$22,E32=$G$22,$O$22,E32=$E$23,$M$23,E32=$F$23,$N$23,E32=$G$23,$O$23,E32=$E$24,$M$24,E32=$F$24,$N$24,E32=$G$24,$O$24,E32=$E$25,$M$25,E32=$F$25,$N$25,E32=$G$25,$O$25,E32=$E$26,$M$26,E32=$F$26,$N$26,E32=$G$26,$O$26,E32=$E$27,$M$27,E32=$F$27,$N$27,E32=$G$27,$O$27,E32=$E$28,$M$28,E32=$F$28,$N$28,E32=$G$28,$O$28,E32=$E$29,$M$29,E32=$F$29,$N$29,E32=$G$29,$O$29,E32=$E$30,$M$30,E32=$F$30,$N$30,E32=$G$30,$O$30,E32=$E$31,$M$31,E32=$F$31,$N$31,E32=$G$31,$O$31,$E$19&lt;&gt;"",MAX($M$19,$N$19,$O$19,$M$20,$N$20,$O$20,$M$21,$N$21,$O$21,$M$22,$N$22,$O$22,$M$23,$N$23,$O$23,$M$24,$N$24,$O$24,$M$25,$N$25,$O$25,$M$26,$N$26,$O$26,$M$27,$N$27,$O$27,$M$28,$N$28,$O$28,$M$29,$N$29,$O$29,$M$30,$N$30,$O$30,$M$31,$N$31,$O$31)+1)</f>
        <v/>
      </c>
      <c r="N32" s="9" t="str" cm="1">
        <f t="array" ref="N32">_xlfn.IFS(F32="","",F32=$E$19,$M$19,F32=$F$19,$N$19,F32=$G$19,$O$19,F32=$E$20,$M$20,F32=$F$20,$N$20,F32=$G$20,$O$20,F32=$E$21,$M$21,F32=$F$21,$N$21,F32=$G$21,$O$21,F32=$E$22,$M$22,F32=$F$22,$N$22,F32=$G$22,$O$22,F32=$E$23,$M$23,F32=$F$23,$N$23,F32=$G$23,$O$23,F32=$E$24,$M$24,F32=$F$24,$N$24,F32=$G$24,$O$24,F32=$E$25,$M$25,F32=$F$25,$N$25,F32=$G$25,$O$25,F32=$E$26,$M$26,F32=$F$26,$N$26,F32=$G$26,$O$26,F32=$E$27,$M$27,F32=$F$27,$N$27,F32=$G$27,$O$27,F32=$E$28,$M$28,F32=$F$28,$N$28,F32=$G$28,$O$28,F32=$E$29,$M$29,F32=$F$29,$N$29,F32=$G$29,$O$29,F32=$E$30,$M$30,F32=$F$30,$N$30,F32=$G$30,$O$30,F32=$E$31,$M$31,F32=$F$31,$N$31,F32=$G$31,$O$31,$E$19&lt;&gt;"",MAX($M$19,$N$19,$O$19,$M$20,$N$20,$O$20,$M$21,$N$21,$O$21,$M$22,$N$22,$O$22,$M$23,$N$23,$O$23,$M$24,$N$24,$O$24,$M$25,$N$25,$O$25,$M$26,$N$26,$O$26,$M$27,$N$27,$O$27,$M$28,$N$28,$O$28,$M$29,$N$29,$O$29,$M$30,$N$30,$O$30,$M$31,$N$31,$O$31,$M$32)+1)</f>
        <v/>
      </c>
      <c r="O32" s="9" t="str" cm="1">
        <f t="array" ref="O32">_xlfn.IFS(G32="","",G32=$E$19,$M$19,G32=$F$19,$N$19,G32=$G$19,$O$19,G32=$E$20,$M$20,G32=$F$20,$N$20,G32=$G$20,$O$20,G32=$E$21,$M$21,G32=$F$21,$N$21,G32=$G$21,$O$21,G32=$E$22,$M$22,G32=$F$22,$N$22,G32=$G$22,$O$22,G32=$E$23,$M$23,G32=$F$23,$N$23,G32=$G$23,$O$23,G32=$E$24,$M$24,G32=$F$24,$N$24,G32=$G$24,$O$24,G32=$E$25,$M$25,G32=$F$25,$N$25,G32=$G$25,$O$25,G32=$E$26,$M$26,G32=$F$26,$N$26,G32=$G$26,$O$26,G32=$E$27,$M$27,G32=$F$27,$N$27,G32=$G$27,$O$27,G32=$E$28,$M$28,G32=$F$28,$N$28,G32=$G$28,$O$28,G32=$E$29,$M$29,G32=$F$29,$N$29,G32=$G$29,$O$29,G32=$E$30,$M$30,G32=$F$30,$N$30,G32=$G$30,$O$30,G32=$E$31,$M$31,G32=$F$31,$N$31,G32=$G$31,$O$31,$E$19&lt;&gt;"",MAX($M$19,$N$19,$O$19,$M$20,$N$20,$O$20,$M$21,$N$21,$O$21,$M$22,$N$22,$O$22,$M$23,$N$23,$O$23,$M$24,$N$24,$O$24,$M$25,$N$25,$O$25,$M$26,$N$26,$O$26,$M$27,$N$27,$O$27,$M$28,$N$28,$O$28,$M$29,$N$29,$O$29,$M$30,$N$30,$O$30,$M$31,$N$31,$O$31,$M$32,$N$32)+1)</f>
        <v/>
      </c>
      <c r="P32" s="5" t="str" cm="1">
        <f t="array" ref="P32">_xlfn.IFS(H32="","",H32=$H$19,$P$19,H32=$I$19,$Q$19,H32=$J$19,$R$19,H32=$H$20,$P$20,H32=$I$20,$Q$20,H32=$J$20,$R$20,H32=$H$21,$P$21,H32=$I$21,$Q$21,H32=$J$21,$R$21,H32=$H$22,$P$22,H32=$I$22,$Q$22,H32=$J$22,$R$22,H32=$H$23,$P$23,H32=$I$23,$Q$23,H32=$J$23,$R$23,H32=$H$24,$P$24,H32=$I$24,$Q$24,H32=$J$24,$R$24,H32=$H$25,$P$25,H32=$I$25,$Q$25,H32=$J$25,$R$25,H32=$H$26,$P$26,H32=$I$26,$Q$26,H32=$J$26,$R$26,H32=$H$27,$P$27,H32=$I$27,$Q$27,H32=$J$27,$R$27,H32=$H$28,$P$28,H32=$I$28,$Q$28,H32=$J$28,$R$28,H32=$H$29,$P$29,H32=$I$29,$Q$29,H32=$J$29,$R$29,H32=$H$30,$P$30,H32=$I$30,$Q$30,H32=$J$30,$R$30,H32=$H$31,$P$31,H32=$I$31,$Q$31,H32=$J$31,$R$31,$H$19&lt;&gt;"",MAX($P$19,$Q$19,$R$19,$P$20,$Q$20,$R$20,$P$21,$Q$21,$R$21,$P$22,$Q$22,$R$22,$P$23,$Q$23,$R$23,$P$24,$Q$24,$R$24,$P$25,$Q$25,$R$25,$P$26,$Q$26,$R$26,$P$27,$Q$27,$R$27,$P$28,$Q$28,$R$28,$P$29,$Q$29,$R$29,$P$30,$Q$30,$R$30,$P$31,$Q$31,$R$31)+1)</f>
        <v/>
      </c>
      <c r="Q32" s="5" t="str" cm="1">
        <f t="array" ref="Q32">_xlfn.IFS(I32="","",I32=$H$19,$P$19,I32=$I$19,$Q$19,I32=$J$19,$R$19,I32=$H$20,$P$20,I32=$I$20,$Q$20,I32=$J$20,$R$20,I32=$H$21,$P$21,I32=$I$21,$Q$21,I32=$J$21,$R$21,I32=$H$22,$P$22,I32=$I$22,$Q$22,I32=$J$22,$R$22,I32=$H$23,$P$23,I32=$I$23,$Q$23,I32=$J$23,$R$23,I32=$H$24,$P$24,I32=$I$24,$Q$24,I32=$J$24,$R$24,I32=$H$25,$P$25,I32=$I$25,$Q$25,I32=$J$25,$R$25,I32=$H$26,$P$26,I32=$I$26,$Q$26,I32=$J$26,$R$26,I32=$H$27,$P$27,I32=$I$27,$Q$27,I32=$J$27,$R$27,I32=$H$28,$P$28,I32=$I$28,$Q$28,I32=$J$28,$R$28,I32=$H$29,$P$29,I32=$I$29,$Q$29,I32=$J$29,$R$29,I32=$H$30,$P$30,I32=$I$30,$Q$30,I32=$J$30,$R$30,I32=$H$31,$P$31,I32=$I$31,$Q$31,I32=$J$31,$R$31,$H$19&lt;&gt;"",MAX($P$19,$Q$19,$R$19,$P$20,$Q$20,$R$20,$P$21,$Q$21,$R$21,$P$22,$Q$22,$R$22,$P$23,$Q$23,$R$23,$P$24,$Q$24,$R$24,$P$25,$Q$25,$R$25,$P$26,$Q$26,$R$26,$P$27,$Q$27,$R$27,$P$28,$Q$28,$R$28,$P$29,$Q$29,$R$29,$P$30,$Q$30,$R$30,$P$31,$Q$31,$R$31,$P$32)+1)</f>
        <v/>
      </c>
      <c r="R32" s="5" t="str" cm="1">
        <f t="array" ref="R32">_xlfn.IFS(J32="","",J32=$H$19,$P$19,J32=$I$19,$Q$19,J32=$J$19,$R$19,J32=$H$20,$P$20,J32=$I$20,$Q$20,J32=$J$20,$R$20,J32=$H$21,$P$21,J32=$I$21,$Q$21,J32=$J$21,$R$21,J32=$H$22,$P$22,J32=$I$22,$Q$22,J32=$J$22,$R$22,J32=$H$23,$P$23,J32=$I$23,$Q$23,J32=$J$23,$R$23,J32=$H$24,$P$24,J32=$I$24,$Q$24,J32=$J$24,$R$24,J32=$H$25,$P$25,J32=$I$25,$Q$25,J32=$J$25,$R$25,J32=$H$26,$P$26,J32=$I$26,$Q$26,J32=$J$26,$R$26,J32=$H$27,$P$27,J32=$I$27,$Q$27,J32=$J$27,$R$27,J32=$H$28,$P$28,J32=$I$28,$Q$28,J32=$J$28,$R$28,J32=$H$29,$P$29,J32=$I$29,$Q$29,J32=$J$29,$R$29,J32=$H$30,$P$30,J32=$I$30,$Q$30,J32=$J$30,$R$30,J32=$H$31,$P$31,J32=$I$31,$Q$31,J32=$J$31,$R$31,$H$19&lt;&gt;"",MAX($P$19,$Q$19,$R$19,$P$20,$Q$20,$R$20,$P$21,$Q$21,$R$21,$P$22,$Q$22,$R$22,$P$23,$Q$23,$R$23,$P$24,$Q$24,$R$24,$P$25,$Q$25,$R$25,$P$26,$Q$26,$R$26,$P$27,$Q$27,$R$27,$P$28,$Q$28,$R$28,$P$29,$Q$29,$R$29,$P$30,$Q$30,$R$30,$P$31,$Q$31,$R$31,$P$32,$Q$32)+1)</f>
        <v/>
      </c>
      <c r="S32" s="2"/>
      <c r="U32" t="str">
        <f t="shared" si="4"/>
        <v/>
      </c>
      <c r="V32" t="str">
        <f t="shared" si="0"/>
        <v/>
      </c>
      <c r="W32" t="str">
        <f t="shared" si="1"/>
        <v/>
      </c>
      <c r="X32" s="9" t="str">
        <f>IF(M32="","","spspsp"&amp;CONCATENATE(M32,V32,N32,W32,O32)&amp;" spspsp")</f>
        <v/>
      </c>
      <c r="Z32" t="str">
        <f t="shared" si="3"/>
        <v/>
      </c>
      <c r="AA32" t="str">
        <f t="shared" si="5"/>
        <v/>
      </c>
      <c r="AB32" t="str">
        <f t="shared" si="5"/>
        <v/>
      </c>
      <c r="AC32" s="9" t="str">
        <f t="shared" si="6"/>
        <v/>
      </c>
    </row>
    <row r="33" spans="1:29">
      <c r="A33" s="7" t="s">
        <v>33</v>
      </c>
      <c r="B33" s="8"/>
      <c r="C33" s="1"/>
      <c r="D33" s="1"/>
      <c r="E33" s="1"/>
      <c r="F33" s="1"/>
      <c r="G33" s="1"/>
      <c r="H33" s="1"/>
      <c r="I33" s="1"/>
      <c r="J33" s="1"/>
      <c r="M33" s="9" t="str" cm="1">
        <f t="array" ref="M33">_xlfn.IFS(E33="","",E33=$E$19,$M$19,E33=$F$19,$N$19,E33=$G$19,$O$19,E33=$E$20,$M$20,E33=$F$20,$N$20,E33=$G$20,$O$20,E33=$E$21,$M$21,E33=$F$21,$N$21,E33=$G$21,$O$21,E33=$E$22,$M$22,E33=$F$22,$N$22,E33=$G$22,$O$22,E33=$E$23,$M$23,E33=$F$23,$N$23,E33=$G$23,$O$23,E33=$E$24,$M$24,E33=$F$24,$N$24,E33=$G$24,$O$24,E33=$E$25,$M$25,E33=$F$25,$N$25,E33=$G$25,$O$25,E33=$E$26,$M$26,E33=$F$26,$N$26,E33=$G$26,$O$26,E33=$E$27,$M$27,E33=$F$27,$N$27,E33=$G$27,$O$27,E33=$E$28,$M$28,E33=$F$28,$N$28,E33=$G$28,$O$28,E33=$E$29,$M$29,E33=$F$29,$N$29,E33=$G$29,$O$29,E33=$E$30,$M$30,E33=$F$30,$N$30,E33=$G$30,$O$30,E33=$E$31,$M$31,E33=$F$31,$N$31,E33=$G$31,$O$31,E33=$E$32,$M$32,E33=$E$32,$M$32,E33=$F$32,$N$32,E33=$G$32,$O$32,$E$19&lt;&gt;"",MAX($M$19,$N$19,$O$19,$M$20,$N$20,$O$20,$M$21,$N$21,$O$21,$M$22,$N$22,$O$22,$M$23,$N$23,$O$23,$M$24,$N$24,$O$24,$M$25,$N$25,$O$25,$M$26,$N$26,$O$26,$M$27,$N$27,$O$27,$M$28,$N$28,$O$28,$M$29,$N$29,$O$29,$M$30,$N$30,$O$30,$M$31,$N$31,$O$31,$M$32,$N$32,$O$32)+1)</f>
        <v/>
      </c>
      <c r="N33" s="9" t="str" cm="1">
        <f t="array" ref="N33">_xlfn.IFS(F33="","",F33=$E$19,$M$19,F33=$F$19,$N$19,F33=$G$19,$O$19,F33=$E$20,$M$20,F33=$F$20,$N$20,F33=$G$20,$O$20,F33=$E$21,$M$21,F33=$F$21,$N$21,F33=$G$21,$O$21,F33=$E$22,$M$22,F33=$F$22,$N$22,F33=$G$22,$O$22,F33=$E$23,$M$23,F33=$F$23,$N$23,F33=$G$23,$O$23,F33=$E$24,$M$24,F33=$F$24,$N$24,F33=$G$24,$O$24,F33=$E$25,$M$25,F33=$F$25,$N$25,F33=$G$25,$O$25,F33=$E$26,$M$26,F33=$F$26,$N$26,F33=$G$26,$O$26,F33=$E$27,$M$27,F33=$F$27,$N$27,F33=$G$27,$O$27,F33=$E$28,$M$28,F33=$F$28,$N$28,F33=$G$28,$O$28,F33=$E$29,$M$29,F33=$F$29,$N$29,F33=$G$29,$O$29,F33=$E$30,$M$30,F33=$F$30,$N$30,F33=$G$30,$O$30,F33=$E$31,$M$31,F33=$F$31,$N$31,F33=$G$31,$O$31,F33=$E$32,$M$32,F33=$E$32,$M$32,F33=$F$32,$N$32,F33=$G$32,$O$32,$E$19&lt;&gt;"",MAX($M$19,$N$19,$O$19,$M$20,$N$20,$O$20,$M$21,$N$21,$O$21,$M$22,$N$22,$O$22,$M$23,$N$23,$O$23,$M$24,$N$24,$O$24,$M$25,$N$25,$O$25,$M$26,$N$26,$O$26,$M$27,$N$27,$O$27,$M$28,$N$28,$O$28,$M$29,$N$29,$O$29,$M$30,$N$30,$O$30,$M$31,$N$31,$O$31,$M$32,$N$32,$O$32,$M$33)+1)</f>
        <v/>
      </c>
      <c r="O33" s="9" t="str" cm="1">
        <f t="array" ref="O33">_xlfn.IFS(G33="","",G33=$E$19,$M$19,G33=$F$19,$N$19,G33=$G$19,$O$19,G33=$E$20,$M$20,G33=$F$20,$N$20,G33=$G$20,$O$20,G33=$E$21,$M$21,G33=$F$21,$N$21,G33=$G$21,$O$21,G33=$E$22,$M$22,G33=$F$22,$N$22,G33=$G$22,$O$22,G33=$E$23,$M$23,G33=$F$23,$N$23,G33=$G$23,$O$23,G33=$E$24,$M$24,G33=$F$24,$N$24,G33=$G$24,$O$24,G33=$E$25,$M$25,G33=$F$25,$N$25,G33=$G$25,$O$25,G33=$E$26,$M$26,G33=$F$26,$N$26,G33=$G$26,$O$26,G33=$E$27,$M$27,G33=$F$27,$N$27,G33=$G$27,$O$27,G33=$E$28,$M$28,G33=$F$28,$N$28,G33=$G$28,$O$28,G33=$E$29,$M$29,G33=$F$29,$N$29,G33=$G$29,$O$29,G33=$E$30,$M$30,G33=$F$30,$N$30,G33=$G$30,$O$30,G33=$E$31,$M$31,G33=$F$31,$N$31,G33=$G$31,$O$31,G33=$E$32,$M$32,G33=$E$32,$M$32,G33=$F$32,$N$32,G33=$G$32,$O$32,$E$19&lt;&gt;"",MAX($M$19,$N$19,$O$19,$M$20,$N$20,$O$20,$M$21,$N$21,$O$21,$M$22,$N$22,$O$22,$M$23,$N$23,$O$23,$M$24,$N$24,$O$24,$M$25,$N$25,$O$25,$M$26,$N$26,$O$26,$M$27,$N$27,$O$27,$M$28,$N$28,$O$28,$M$29,$N$29,$O$29,$M$30,$N$30,$O$30,$M$31,$N$31,$O$31,$M$32,$N$32,$O$32,$M$33,$N$33)+1)</f>
        <v/>
      </c>
      <c r="P33" s="5" t="str" cm="1">
        <f t="array" ref="P33">_xlfn.IFS(H33="","",H33=$H$19,$P$19,H33=$I$19,$Q$19,H33=$J$19,$R$19,H33=$H$20,$P$20,H33=$I$20,$Q$20,H33=$J$20,$R$20,H33=$H$21,$P$21,H33=$I$21,$Q$21,H33=$J$21,$R$21,H33=$H$22,$P$22,H33=$I$22,$Q$22,H33=$J$22,$R$22,H33=$H$23,$P$23,H33=$I$23,$Q$23,H33=$J$23,$R$23,H33=$H$24,$P$24,H33=$I$24,$Q$24,H33=$J$24,$R$24,H33=$H$25,$P$25,H33=$I$25,$Q$25,H33=$J$25,$R$25,H33=$H$26,$P$26,H33=$I$26,$Q$26,H33=$J$26,$R$26,H33=$H$27,$P$27,H33=$I$27,$Q$27,H33=$J$27,$R$27,H33=$H$28,$P$28,H33=$I$28,$Q$28,H33=$J$28,$R$28,H33=$H$29,$P$29,H33=$I$29,$Q$29,H33=$J$29,$R$29,H33=$H$30,$P$30,H33=$I$30,$Q$30,H33=$J$30,$R$30,H33=$H$31,$P$31,H33=$I$31,$Q$31,H33=$J$31,$R$31,H33=$H$32,$P$32,H33=$H$32,$P$32,H33=$I$32,$Q$32,H33=$J$32,$R$32,$H$19&lt;&gt;"",MAX($P$19,$Q$19,$R$19,$P$20,$Q$20,$R$20,$P$21,$Q$21,$R$21,$P$22,$Q$22,$R$22,$P$23,$Q$23,$R$23,$P$24,$Q$24,$R$24,$P$25,$Q$25,$R$25,$P$26,$Q$26,$R$26,$P$27,$Q$27,$R$27,$P$28,$Q$28,$R$28,$P$29,$Q$29,$R$29,$P$30,$Q$30,$R$30,$P$31,$Q$31,$R$31,$P$32,$Q$32,$R$32)+1)</f>
        <v/>
      </c>
      <c r="Q33" s="5" t="str" cm="1">
        <f t="array" ref="Q33">_xlfn.IFS(I33="","",I33=$H$19,$P$19,I33=$I$19,$Q$19,I33=$J$19,$R$19,I33=$H$20,$P$20,I33=$I$20,$Q$20,I33=$J$20,$R$20,I33=$H$21,$P$21,I33=$I$21,$Q$21,I33=$J$21,$R$21,I33=$H$22,$P$22,I33=$I$22,$Q$22,I33=$J$22,$R$22,I33=$H$23,$P$23,I33=$I$23,$Q$23,I33=$J$23,$R$23,I33=$H$24,$P$24,I33=$I$24,$Q$24,I33=$J$24,$R$24,I33=$H$25,$P$25,I33=$I$25,$Q$25,I33=$J$25,$R$25,I33=$H$26,$P$26,I33=$I$26,$Q$26,I33=$J$26,$R$26,I33=$H$27,$P$27,I33=$I$27,$Q$27,I33=$J$27,$R$27,I33=$H$28,$P$28,I33=$I$28,$Q$28,I33=$J$28,$R$28,I33=$H$29,$P$29,I33=$I$29,$Q$29,I33=$J$29,$R$29,I33=$H$30,$P$30,I33=$I$30,$Q$30,I33=$J$30,$R$30,I33=$H$31,$P$31,I33=$I$31,$Q$31,I33=$J$31,$R$31,I33=$H$32,$P$32,I33=$H$32,$P$32,I33=$I$32,$Q$32,I33=$J$32,$R$32,$H$19&lt;&gt;"",MAX($P$19,$Q$19,$R$19,$P$20,$Q$20,$R$20,$P$21,$Q$21,$R$21,$P$22,$Q$22,$R$22,$P$23,$Q$23,$R$23,$P$24,$Q$24,$R$24,$P$25,$Q$25,$R$25,$P$26,$Q$26,$R$26,$P$27,$Q$27,$R$27,$P$28,$Q$28,$R$28,$P$29,$Q$29,$R$29,$P$30,$Q$30,$R$30,$P$31,$Q$31,$R$31,$P$32,$Q$32,$R$32,$P$33)+1)</f>
        <v/>
      </c>
      <c r="R33" s="5" t="str" cm="1">
        <f t="array" ref="R33">_xlfn.IFS(J33="","",J33=$H$19,$P$19,J33=$I$19,$Q$19,J33=$J$19,$R$19,J33=$H$20,$P$20,J33=$I$20,$Q$20,J33=$J$20,$R$20,J33=$H$21,$P$21,J33=$I$21,$Q$21,J33=$J$21,$R$21,J33=$H$22,$P$22,J33=$I$22,$Q$22,J33=$J$22,$R$22,J33=$H$23,$P$23,J33=$I$23,$Q$23,J33=$J$23,$R$23,J33=$H$24,$P$24,J33=$I$24,$Q$24,J33=$J$24,$R$24,J33=$H$25,$P$25,J33=$I$25,$Q$25,J33=$J$25,$R$25,J33=$H$26,$P$26,J33=$I$26,$Q$26,J33=$J$26,$R$26,J33=$H$27,$P$27,J33=$I$27,$Q$27,J33=$J$27,$R$27,J33=$H$28,$P$28,J33=$I$28,$Q$28,J33=$J$28,$R$28,J33=$H$29,$P$29,J33=$I$29,$Q$29,J33=$J$29,$R$29,J33=$H$30,$P$30,J33=$I$30,$Q$30,J33=$J$30,$R$30,J33=$H$31,$P$31,J33=$I$31,$Q$31,J33=$J$31,$R$31,J33=$H$32,$P$32,J33=$H$32,$P$32,J33=$I$32,$Q$32,J33=$J$32,$R$32,$H$19&lt;&gt;"",MAX($P$19,$Q$19,$R$19,$P$20,$Q$20,$R$20,$P$21,$Q$21,$R$21,$P$22,$Q$22,$R$22,$P$23,$Q$23,$R$23,$P$24,$Q$24,$R$24,$P$25,$Q$25,$R$25,$P$26,$Q$26,$R$26,$P$27,$Q$27,$R$27,$P$28,$Q$28,$R$28,$P$29,$Q$29,$R$29,$P$30,$Q$30,$R$30,$P$31,$Q$31,$R$31,$P$32,$Q$32,$R$32,$P$33,$Q$33)+1)</f>
        <v/>
      </c>
      <c r="S33" s="2"/>
      <c r="U33" t="str">
        <f t="shared" si="4"/>
        <v/>
      </c>
      <c r="V33" t="str">
        <f t="shared" si="0"/>
        <v/>
      </c>
      <c r="W33" t="str">
        <f t="shared" si="1"/>
        <v/>
      </c>
      <c r="X33" s="9" t="str">
        <f>IF(M33="","","spspsp"&amp;CONCATENATE(M33,V33,N33,W33,O33)&amp;" spspsp")</f>
        <v/>
      </c>
      <c r="Z33" t="str">
        <f t="shared" si="3"/>
        <v/>
      </c>
      <c r="AA33" t="str">
        <f t="shared" si="5"/>
        <v/>
      </c>
      <c r="AB33" t="str">
        <f t="shared" si="5"/>
        <v/>
      </c>
      <c r="AC33" s="9" t="str">
        <f t="shared" si="6"/>
        <v/>
      </c>
    </row>
    <row r="34" spans="1:29">
      <c r="X34" s="9"/>
      <c r="Z34" t="str">
        <f t="shared" si="3"/>
        <v/>
      </c>
      <c r="AA34" t="str">
        <f t="shared" si="5"/>
        <v/>
      </c>
      <c r="AB34" t="str">
        <f t="shared" si="5"/>
        <v/>
      </c>
      <c r="AC34" s="9" t="str">
        <f t="shared" si="6"/>
        <v/>
      </c>
    </row>
    <row r="35" spans="1:29">
      <c r="Z35" t="str">
        <f t="shared" si="3"/>
        <v/>
      </c>
      <c r="AA35" t="str">
        <f t="shared" si="5"/>
        <v/>
      </c>
      <c r="AB35" t="str">
        <f t="shared" si="5"/>
        <v/>
      </c>
      <c r="AC35" s="9" t="str">
        <f t="shared" si="6"/>
        <v/>
      </c>
    </row>
    <row r="36" spans="1:29">
      <c r="Z36" t="str">
        <f t="shared" si="3"/>
        <v/>
      </c>
      <c r="AA36" t="str">
        <f t="shared" si="5"/>
        <v/>
      </c>
      <c r="AB36" t="str">
        <f t="shared" si="5"/>
        <v/>
      </c>
      <c r="AC36" s="9" t="str">
        <f t="shared" si="6"/>
        <v/>
      </c>
    </row>
    <row r="37" spans="1:29">
      <c r="Z37" t="str">
        <f t="shared" si="3"/>
        <v/>
      </c>
      <c r="AA37" t="str">
        <f t="shared" si="5"/>
        <v/>
      </c>
      <c r="AB37" t="str">
        <f t="shared" si="5"/>
        <v/>
      </c>
      <c r="AC37" s="9" t="str">
        <f>IF(P37="","","["&amp;CONCATENATE(P37,AA37,Q37,AB37,R37)&amp;" ]")</f>
        <v/>
      </c>
    </row>
    <row r="38" spans="1:29">
      <c r="Z38" t="str">
        <f t="shared" si="3"/>
        <v/>
      </c>
      <c r="AA38" t="str">
        <f>IF(Q38="","",", ")</f>
        <v/>
      </c>
      <c r="AB38" t="str">
        <f>IF(R38="","",", ")</f>
        <v/>
      </c>
      <c r="AC38" s="9" t="str">
        <f t="shared" si="6"/>
        <v/>
      </c>
    </row>
    <row r="39" spans="1:29">
      <c r="A39" t="s">
        <v>112</v>
      </c>
      <c r="AC39" s="9"/>
    </row>
    <row r="40" spans="1:29">
      <c r="A40" s="3" t="s">
        <v>103</v>
      </c>
      <c r="B40" s="7" t="s">
        <v>37</v>
      </c>
      <c r="C40" s="7" t="s">
        <v>25</v>
      </c>
      <c r="D40" s="7" t="s">
        <v>74</v>
      </c>
      <c r="E40" s="7" t="s">
        <v>75</v>
      </c>
      <c r="F40" s="7" t="s">
        <v>76</v>
      </c>
      <c r="G40" s="7" t="s">
        <v>77</v>
      </c>
      <c r="H40" s="7" t="s">
        <v>78</v>
      </c>
      <c r="I40" s="7" t="s">
        <v>79</v>
      </c>
    </row>
    <row r="41" spans="1:29">
      <c r="A41" s="13" t="s">
        <v>141</v>
      </c>
      <c r="B41" s="12" t="s">
        <v>84</v>
      </c>
      <c r="C41" s="12" t="s">
        <v>85</v>
      </c>
      <c r="D41" s="12" t="s">
        <v>91</v>
      </c>
      <c r="E41" s="12"/>
      <c r="F41" s="12"/>
      <c r="G41" s="12" t="s">
        <v>91</v>
      </c>
      <c r="H41" s="12"/>
      <c r="I41" s="12"/>
    </row>
    <row r="42" spans="1:29">
      <c r="A42" s="12" t="s">
        <v>73</v>
      </c>
      <c r="B42" s="12" t="s">
        <v>53</v>
      </c>
      <c r="C42" s="12" t="s">
        <v>62</v>
      </c>
      <c r="D42" s="12" t="s">
        <v>80</v>
      </c>
      <c r="E42" s="12" t="s">
        <v>82</v>
      </c>
      <c r="F42" s="12"/>
      <c r="G42" s="12" t="s">
        <v>81</v>
      </c>
      <c r="H42" s="12" t="s">
        <v>83</v>
      </c>
      <c r="I42" s="12"/>
    </row>
    <row r="46" spans="1:29">
      <c r="B46" s="16" t="str">
        <f>C10</f>
        <v>東京の公園の10,000個の雨水枡を2回見て回ってわかったこと</v>
      </c>
    </row>
    <row r="47" spans="1:29">
      <c r="B47" s="16" t="str">
        <f>CONCATENATE(B19,C19,X19,U19,B20,C20,X20,U20,B21,C21,X21,U21,B22,C22,X22,U22,B23,C23,X23,U23,B24,C24,X24,U24,B25,C25,X25,U25,B26,C26,X26,U26,B27,C27,X27,U27,B28,C28,X28,U28,B29,C29,X29,U29,B30,C30,X30,U30,B31,C31,X31,U31,B32,C32,X32,U32,B33,C33,X33,U33)</f>
        <v>砂原俊彦[1 ], 比嘉由紀子[2 ], 川田均[1 ], Robert Plant[3 ], ○Jimmy Page[3, 4 ], Roger Waters[5 ], 忌野清志郎[6, 7, 8 ], ドンマツオ[9 ], ヒライマサヤ[10, 11, 12 ], 花田裕之[13, 14 ], 甲本ヒロト[15, 16, 17 ]</v>
      </c>
    </row>
    <row r="48" spans="1:29">
      <c r="B48" s="16" t="str">
        <f>R246</f>
        <v>([1 ]長崎大学熱帯医学研究所, [2 ]国立感染症研究所, [3 ]Led Zeppelin, [4 ]Yardbirds, [5 ]Pink Floyd, [6 ]RCサクセション, [7 ]ザ・タイマーズ, [8 ]2・３s, [9 ]ズボンズ, [10 ]マーガレットズロース, [11 ]ひょうへんくらぶ, [12 ]オールドアンドモダンズ, [13 ]ルースターズ, [14 ]Band Hanada, [15 ]ブルーハーツ, [16 ]ハイロウズ, [17 ]クロマニヨンズ)</v>
      </c>
    </row>
    <row r="49" spans="2:28">
      <c r="B49" s="16" t="str">
        <f>C12</f>
        <v>What two observations on 10,000 catch basins in Tokyo parks tell us</v>
      </c>
    </row>
    <row r="50" spans="2:28">
      <c r="B50" s="16" t="str">
        <f>CONCATENATE(B19,D19,AC19,Z19,B20,D20,AC20,Z20,B21,D21,AC21,Z21,B22,D22,AC22,Z22,B23,D23,AC23,Z23,B24,D24,AC24,Z24,B25,D25,AC25,Z25,B26,D26,AC26,Z26,B27,D27,AC27,Z27,B28,D28,AC28,Z28,B29,D29,AC29,Z29,B30,D30,AC30,Z30,B31,D31,AC31,Z31,B32,D32,AC32,Z32,B33,D33,AC33,Z33)</f>
        <v>Toshihiko Sunahara[1 ], Yukiko Higa[2 ], Hitoshi Kawada[1 ], Robert Plant[3 ], ○Jimmy Page[3, 4 ], Roger Waters[5 ], Kiyoshiro Imawano[6, 7, 8 ], Don Matsuo[9 ], Masaya Hirai[10, 11, 12 ], Hiroyuki Hanada[13, 14 ], Hiroto Koumoto[15, 16, 17 ]</v>
      </c>
    </row>
    <row r="51" spans="2:28">
      <c r="B51" s="16" t="str">
        <f>R247</f>
        <v>([1 ]Nekken, Nagasaki University, [2 ]Institute of Infectious Diseases, [3 ]Led Zeppelin, [4 ]Yardbirds, [5 ]Pink Floyd, [6 ]RC Succession, [7 ]The Timers, [8 ]23s, [9 ]Zoobombs, [10 ]Margaret Drowers, [11 ]Hyouhen Club, [12 ]Old and Moderns, [13 ]Roosters, [14 ]Band Hanada, [15 ]The Blue Hearts, [16 ]The High Lows, [17 ]THE CRO-MAGNONS)</v>
      </c>
    </row>
    <row r="62" spans="2:28">
      <c r="M62" s="2">
        <v>1</v>
      </c>
      <c r="N62" s="2">
        <f t="shared" ref="N62:N106" si="7">IFERROR(MATCH(M62,$M$19:$M$33,0),"")</f>
        <v>1</v>
      </c>
      <c r="O62" s="2" t="str" cm="1">
        <f t="array" ref="O62">IFERROR(INDEX($E$19:$E$33,N62),"")</f>
        <v>長崎大学熱帯医学研究所</v>
      </c>
      <c r="P62" s="2"/>
      <c r="Q62" s="2"/>
      <c r="R62" s="2">
        <f>IF(O62="","",M62)</f>
        <v>1</v>
      </c>
      <c r="S62" s="2"/>
      <c r="T62" s="2"/>
      <c r="U62" s="2"/>
      <c r="V62" s="2">
        <v>1</v>
      </c>
      <c r="W62" s="2">
        <f>IFERROR(MATCH(V62,$P$19:$P$33,0),"")</f>
        <v>1</v>
      </c>
      <c r="X62" s="2" t="str" cm="1">
        <f t="array" ref="X62">IFERROR(INDEX($H$19:$H$33,W62),"")</f>
        <v>Nekken, Nagasaki University</v>
      </c>
      <c r="Y62" s="2"/>
      <c r="Z62" s="2"/>
      <c r="AA62" s="2">
        <f>IF(X62="","",V62)</f>
        <v>1</v>
      </c>
      <c r="AB62" s="2"/>
    </row>
    <row r="63" spans="2:28">
      <c r="M63" s="2">
        <v>2</v>
      </c>
      <c r="N63" s="2">
        <f t="shared" si="7"/>
        <v>2</v>
      </c>
      <c r="O63" s="2" t="str" cm="1">
        <f t="array" ref="O63">IFERROR(INDEX($E$19:$E$33,N63),"")</f>
        <v>国立感染症研究所</v>
      </c>
      <c r="P63" s="2"/>
      <c r="Q63" s="2"/>
      <c r="R63" s="2">
        <f t="shared" ref="R63:R126" si="8">IF(O63="","",M63)</f>
        <v>2</v>
      </c>
      <c r="S63" s="2"/>
      <c r="T63" s="2"/>
      <c r="U63" s="2"/>
      <c r="V63" s="2">
        <v>2</v>
      </c>
      <c r="W63" s="2">
        <f t="shared" ref="W63:W76" si="9">IFERROR(MATCH(V63,$P$19:$P$33,0),"")</f>
        <v>2</v>
      </c>
      <c r="X63" s="2" t="str" cm="1">
        <f t="array" ref="X63">IFERROR(INDEX($H$19:$H$33,W63),"")</f>
        <v>Institute of Infectious Diseases</v>
      </c>
      <c r="Y63" s="2"/>
      <c r="Z63" s="2"/>
      <c r="AA63" s="2">
        <f t="shared" ref="AA63:AA126" si="10">IF(X63="","",V63)</f>
        <v>2</v>
      </c>
      <c r="AB63" s="2"/>
    </row>
    <row r="64" spans="2:28">
      <c r="M64" s="2">
        <v>3</v>
      </c>
      <c r="N64" s="2">
        <f t="shared" si="7"/>
        <v>4</v>
      </c>
      <c r="O64" s="2" t="str" cm="1">
        <f t="array" ref="O64">IFERROR(INDEX($E$19:$E$33,N64),"")</f>
        <v>Led Zeppelin</v>
      </c>
      <c r="P64" s="2"/>
      <c r="Q64" s="2"/>
      <c r="R64" s="2">
        <f t="shared" si="8"/>
        <v>3</v>
      </c>
      <c r="S64" s="2"/>
      <c r="T64" s="2"/>
      <c r="U64" s="2"/>
      <c r="V64" s="2">
        <v>3</v>
      </c>
      <c r="W64" s="2">
        <f t="shared" si="9"/>
        <v>4</v>
      </c>
      <c r="X64" s="2" t="str" cm="1">
        <f t="array" ref="X64">IFERROR(INDEX($H$19:$H$33,W64),"")</f>
        <v>Led Zeppelin</v>
      </c>
      <c r="Y64" s="2"/>
      <c r="Z64" s="2"/>
      <c r="AA64" s="2">
        <f t="shared" si="10"/>
        <v>3</v>
      </c>
      <c r="AB64" s="2"/>
    </row>
    <row r="65" spans="13:28">
      <c r="M65" s="2">
        <v>4</v>
      </c>
      <c r="N65" s="2" t="str">
        <f t="shared" si="7"/>
        <v/>
      </c>
      <c r="O65" s="2" t="str" cm="1">
        <f t="array" ref="O65">IFERROR(INDEX($E$19:$E$33,N65),"")</f>
        <v/>
      </c>
      <c r="P65" s="2"/>
      <c r="Q65" s="2"/>
      <c r="R65" s="2" t="str">
        <f t="shared" si="8"/>
        <v/>
      </c>
      <c r="S65" s="2"/>
      <c r="T65" s="2"/>
      <c r="U65" s="2"/>
      <c r="V65" s="2">
        <v>4</v>
      </c>
      <c r="W65" s="2" t="str">
        <f t="shared" si="9"/>
        <v/>
      </c>
      <c r="X65" s="2" t="str" cm="1">
        <f t="array" ref="X65">IFERROR(INDEX($H$19:$H$33,W65),"")</f>
        <v/>
      </c>
      <c r="Y65" s="2"/>
      <c r="Z65" s="2"/>
      <c r="AA65" s="2" t="str">
        <f t="shared" si="10"/>
        <v/>
      </c>
      <c r="AB65" s="2"/>
    </row>
    <row r="66" spans="13:28">
      <c r="M66" s="2">
        <v>5</v>
      </c>
      <c r="N66" s="2">
        <f t="shared" si="7"/>
        <v>6</v>
      </c>
      <c r="O66" s="2" t="str" cm="1">
        <f t="array" ref="O66">IFERROR(INDEX($E$19:$E$33,N66),"")</f>
        <v>Pink Floyd</v>
      </c>
      <c r="P66" s="2"/>
      <c r="Q66" s="2"/>
      <c r="R66" s="2">
        <f t="shared" si="8"/>
        <v>5</v>
      </c>
      <c r="S66" s="2"/>
      <c r="T66" s="2"/>
      <c r="U66" s="2"/>
      <c r="V66" s="2">
        <v>5</v>
      </c>
      <c r="W66" s="2">
        <f t="shared" si="9"/>
        <v>6</v>
      </c>
      <c r="X66" s="2" t="str" cm="1">
        <f t="array" ref="X66">IFERROR(INDEX($H$19:$H$33,W66),"")</f>
        <v>Pink Floyd</v>
      </c>
      <c r="Y66" s="2"/>
      <c r="Z66" s="2"/>
      <c r="AA66" s="2">
        <f t="shared" si="10"/>
        <v>5</v>
      </c>
      <c r="AB66" s="2"/>
    </row>
    <row r="67" spans="13:28">
      <c r="M67" s="2">
        <v>6</v>
      </c>
      <c r="N67" s="2">
        <f t="shared" si="7"/>
        <v>7</v>
      </c>
      <c r="O67" s="2" t="str" cm="1">
        <f t="array" ref="O67">IFERROR(INDEX($E$19:$E$33,N67),"")</f>
        <v>RCサクセション</v>
      </c>
      <c r="P67" s="2"/>
      <c r="Q67" s="2"/>
      <c r="R67" s="2">
        <f t="shared" si="8"/>
        <v>6</v>
      </c>
      <c r="S67" s="2"/>
      <c r="T67" s="2"/>
      <c r="U67" s="2"/>
      <c r="V67" s="2">
        <v>6</v>
      </c>
      <c r="W67" s="2">
        <f t="shared" si="9"/>
        <v>7</v>
      </c>
      <c r="X67" s="2" t="str" cm="1">
        <f t="array" ref="X67">IFERROR(INDEX($H$19:$H$33,W67),"")</f>
        <v>RC Succession</v>
      </c>
      <c r="Y67" s="2"/>
      <c r="Z67" s="2"/>
      <c r="AA67" s="2">
        <f t="shared" si="10"/>
        <v>6</v>
      </c>
      <c r="AB67" s="2"/>
    </row>
    <row r="68" spans="13:28">
      <c r="M68" s="2">
        <v>7</v>
      </c>
      <c r="N68" s="2" t="str">
        <f t="shared" si="7"/>
        <v/>
      </c>
      <c r="O68" s="2" t="str" cm="1">
        <f t="array" ref="O68">IFERROR(INDEX($E$19:$E$33,N68),"")</f>
        <v/>
      </c>
      <c r="P68" s="2"/>
      <c r="Q68" s="2"/>
      <c r="R68" s="2" t="str">
        <f t="shared" si="8"/>
        <v/>
      </c>
      <c r="S68" s="2"/>
      <c r="T68" s="2"/>
      <c r="U68" s="2"/>
      <c r="V68" s="2">
        <v>7</v>
      </c>
      <c r="W68" s="2" t="str">
        <f t="shared" si="9"/>
        <v/>
      </c>
      <c r="X68" s="2" t="str" cm="1">
        <f t="array" ref="X68">IFERROR(INDEX($H$19:$H$33,W68),"")</f>
        <v/>
      </c>
      <c r="Y68" s="2"/>
      <c r="Z68" s="2"/>
      <c r="AA68" s="2" t="str">
        <f t="shared" si="10"/>
        <v/>
      </c>
      <c r="AB68" s="2"/>
    </row>
    <row r="69" spans="13:28">
      <c r="M69" s="2">
        <v>8</v>
      </c>
      <c r="N69" s="2" t="str">
        <f t="shared" si="7"/>
        <v/>
      </c>
      <c r="O69" s="2" t="str" cm="1">
        <f t="array" ref="O69">IFERROR(INDEX($E$19:$E$33,N69),"")</f>
        <v/>
      </c>
      <c r="P69" s="2"/>
      <c r="Q69" s="2"/>
      <c r="R69" s="2" t="str">
        <f t="shared" si="8"/>
        <v/>
      </c>
      <c r="S69" s="2"/>
      <c r="T69" s="2"/>
      <c r="U69" s="2"/>
      <c r="V69" s="2">
        <v>8</v>
      </c>
      <c r="W69" s="2" t="str">
        <f t="shared" si="9"/>
        <v/>
      </c>
      <c r="X69" s="2" t="str" cm="1">
        <f t="array" ref="X69">IFERROR(INDEX($H$19:$H$33,W69),"")</f>
        <v/>
      </c>
      <c r="Y69" s="2"/>
      <c r="Z69" s="2"/>
      <c r="AA69" s="2" t="str">
        <f t="shared" si="10"/>
        <v/>
      </c>
      <c r="AB69" s="2"/>
    </row>
    <row r="70" spans="13:28">
      <c r="M70" s="2">
        <v>9</v>
      </c>
      <c r="N70" s="2">
        <f t="shared" si="7"/>
        <v>8</v>
      </c>
      <c r="O70" s="2" t="str" cm="1">
        <f t="array" ref="O70">IFERROR(INDEX($E$19:$E$33,N70),"")</f>
        <v>ズボンズ</v>
      </c>
      <c r="P70" s="2"/>
      <c r="Q70" s="2"/>
      <c r="R70" s="2">
        <f t="shared" si="8"/>
        <v>9</v>
      </c>
      <c r="S70" s="2"/>
      <c r="T70" s="2"/>
      <c r="U70" s="2"/>
      <c r="V70" s="2">
        <v>9</v>
      </c>
      <c r="W70" s="2">
        <f t="shared" si="9"/>
        <v>8</v>
      </c>
      <c r="X70" s="2" t="str" cm="1">
        <f t="array" ref="X70">IFERROR(INDEX($H$19:$H$33,W70),"")</f>
        <v>Zoobombs</v>
      </c>
      <c r="Y70" s="2"/>
      <c r="Z70" s="2"/>
      <c r="AA70" s="2">
        <f t="shared" si="10"/>
        <v>9</v>
      </c>
      <c r="AB70" s="2"/>
    </row>
    <row r="71" spans="13:28">
      <c r="M71" s="2">
        <v>10</v>
      </c>
      <c r="N71" s="2">
        <f t="shared" si="7"/>
        <v>9</v>
      </c>
      <c r="O71" s="2" t="str" cm="1">
        <f t="array" ref="O71">IFERROR(INDEX($E$19:$E$33,N71),"")</f>
        <v>マーガレットズロース</v>
      </c>
      <c r="P71" s="2"/>
      <c r="Q71" s="2"/>
      <c r="R71" s="2">
        <f t="shared" si="8"/>
        <v>10</v>
      </c>
      <c r="S71" s="2"/>
      <c r="T71" s="2"/>
      <c r="U71" s="2"/>
      <c r="V71" s="2">
        <v>10</v>
      </c>
      <c r="W71" s="2">
        <f t="shared" si="9"/>
        <v>9</v>
      </c>
      <c r="X71" s="2" t="str" cm="1">
        <f t="array" ref="X71">IFERROR(INDEX($H$19:$H$33,W71),"")</f>
        <v>Margaret Drowers</v>
      </c>
      <c r="Y71" s="2"/>
      <c r="Z71" s="2"/>
      <c r="AA71" s="2">
        <f t="shared" si="10"/>
        <v>10</v>
      </c>
      <c r="AB71" s="2"/>
    </row>
    <row r="72" spans="13:28">
      <c r="M72" s="2">
        <v>11</v>
      </c>
      <c r="N72" s="2" t="str">
        <f t="shared" si="7"/>
        <v/>
      </c>
      <c r="O72" s="2" t="str" cm="1">
        <f t="array" ref="O72">IFERROR(INDEX($E$19:$E$33,N72),"")</f>
        <v/>
      </c>
      <c r="P72" s="2"/>
      <c r="Q72" s="2"/>
      <c r="R72" s="2" t="str">
        <f t="shared" si="8"/>
        <v/>
      </c>
      <c r="S72" s="2"/>
      <c r="T72" s="2"/>
      <c r="U72" s="2"/>
      <c r="V72" s="2">
        <v>11</v>
      </c>
      <c r="W72" s="2" t="str">
        <f t="shared" si="9"/>
        <v/>
      </c>
      <c r="X72" s="2" t="str" cm="1">
        <f t="array" ref="X72">IFERROR(INDEX($H$19:$H$33,W72),"")</f>
        <v/>
      </c>
      <c r="Y72" s="2"/>
      <c r="Z72" s="2"/>
      <c r="AA72" s="2" t="str">
        <f t="shared" si="10"/>
        <v/>
      </c>
      <c r="AB72" s="2"/>
    </row>
    <row r="73" spans="13:28">
      <c r="M73" s="2">
        <v>12</v>
      </c>
      <c r="N73" s="2" t="str">
        <f t="shared" si="7"/>
        <v/>
      </c>
      <c r="O73" s="2" t="str" cm="1">
        <f t="array" ref="O73">IFERROR(INDEX($E$19:$E$33,N73),"")</f>
        <v/>
      </c>
      <c r="P73" s="2"/>
      <c r="Q73" s="2"/>
      <c r="R73" s="2" t="str">
        <f t="shared" si="8"/>
        <v/>
      </c>
      <c r="S73" s="2"/>
      <c r="T73" s="2"/>
      <c r="U73" s="2"/>
      <c r="V73" s="2">
        <v>12</v>
      </c>
      <c r="W73" s="2" t="str">
        <f t="shared" si="9"/>
        <v/>
      </c>
      <c r="X73" s="2" t="str" cm="1">
        <f t="array" ref="X73">IFERROR(INDEX($H$19:$H$33,W73),"")</f>
        <v/>
      </c>
      <c r="Y73" s="2"/>
      <c r="Z73" s="2"/>
      <c r="AA73" s="2" t="str">
        <f t="shared" si="10"/>
        <v/>
      </c>
      <c r="AB73" s="2"/>
    </row>
    <row r="74" spans="13:28">
      <c r="M74" s="2">
        <v>13</v>
      </c>
      <c r="N74" s="2">
        <f t="shared" si="7"/>
        <v>10</v>
      </c>
      <c r="O74" s="2" t="str" cm="1">
        <f t="array" ref="O74">IFERROR(INDEX($E$19:$E$33,N74),"")</f>
        <v>ルースターズ</v>
      </c>
      <c r="P74" s="2"/>
      <c r="Q74" s="2"/>
      <c r="R74" s="2">
        <f t="shared" si="8"/>
        <v>13</v>
      </c>
      <c r="S74" s="2"/>
      <c r="T74" s="2"/>
      <c r="U74" s="2"/>
      <c r="V74" s="2">
        <v>13</v>
      </c>
      <c r="W74" s="2">
        <f t="shared" si="9"/>
        <v>10</v>
      </c>
      <c r="X74" s="2" t="str" cm="1">
        <f t="array" ref="X74">IFERROR(INDEX($H$19:$H$33,W74),"")</f>
        <v>Roosters</v>
      </c>
      <c r="Y74" s="2"/>
      <c r="Z74" s="2"/>
      <c r="AA74" s="2">
        <f t="shared" si="10"/>
        <v>13</v>
      </c>
      <c r="AB74" s="2"/>
    </row>
    <row r="75" spans="13:28">
      <c r="M75" s="2">
        <v>14</v>
      </c>
      <c r="N75" s="2" t="str">
        <f t="shared" si="7"/>
        <v/>
      </c>
      <c r="O75" s="2" t="str" cm="1">
        <f t="array" ref="O75">IFERROR(INDEX($E$19:$E$33,N75),"")</f>
        <v/>
      </c>
      <c r="P75" s="2"/>
      <c r="Q75" s="2"/>
      <c r="R75" s="2" t="str">
        <f t="shared" si="8"/>
        <v/>
      </c>
      <c r="S75" s="2"/>
      <c r="T75" s="2"/>
      <c r="U75" s="2"/>
      <c r="V75" s="2">
        <v>14</v>
      </c>
      <c r="W75" s="2" t="str">
        <f t="shared" si="9"/>
        <v/>
      </c>
      <c r="X75" s="2" t="str" cm="1">
        <f t="array" ref="X75">IFERROR(INDEX($H$19:$H$33,W75),"")</f>
        <v/>
      </c>
      <c r="Y75" s="2"/>
      <c r="Z75" s="2"/>
      <c r="AA75" s="2" t="str">
        <f t="shared" si="10"/>
        <v/>
      </c>
      <c r="AB75" s="2"/>
    </row>
    <row r="76" spans="13:28">
      <c r="M76" s="2">
        <v>15</v>
      </c>
      <c r="N76" s="2">
        <f t="shared" si="7"/>
        <v>11</v>
      </c>
      <c r="O76" s="2" t="str" cm="1">
        <f t="array" ref="O76">IFERROR(INDEX($E$19:$E$33,N76),"")</f>
        <v>ブルーハーツ</v>
      </c>
      <c r="P76" s="2"/>
      <c r="Q76" s="2"/>
      <c r="R76" s="2">
        <f t="shared" si="8"/>
        <v>15</v>
      </c>
      <c r="S76" s="2"/>
      <c r="T76" s="2"/>
      <c r="U76" s="2"/>
      <c r="V76" s="2">
        <v>15</v>
      </c>
      <c r="W76" s="2">
        <f t="shared" si="9"/>
        <v>11</v>
      </c>
      <c r="X76" s="2" t="str" cm="1">
        <f t="array" ref="X76">IFERROR(INDEX($H$19:$H$33,W76),"")</f>
        <v>The Blue Hearts</v>
      </c>
      <c r="Y76" s="2"/>
      <c r="Z76" s="2"/>
      <c r="AA76" s="2">
        <f t="shared" si="10"/>
        <v>15</v>
      </c>
      <c r="AB76" s="2"/>
    </row>
    <row r="77" spans="13:28">
      <c r="M77" s="2">
        <v>16</v>
      </c>
      <c r="N77" s="2" t="str">
        <f t="shared" si="7"/>
        <v/>
      </c>
      <c r="O77" s="2" t="str" cm="1">
        <f t="array" ref="O77">IFERROR(INDEX($E$19:$E$33,N77),"")</f>
        <v/>
      </c>
      <c r="P77" s="2"/>
      <c r="Q77" s="2"/>
      <c r="R77" s="2" t="str">
        <f t="shared" si="8"/>
        <v/>
      </c>
      <c r="S77" s="2"/>
      <c r="T77" s="2"/>
      <c r="U77" s="2"/>
      <c r="V77" s="2">
        <v>16</v>
      </c>
      <c r="W77" s="2" t="str">
        <f>IFERROR(MATCH(V77,$P$19:$P$33,0),"")</f>
        <v/>
      </c>
      <c r="X77" s="2" t="str" cm="1">
        <f t="array" ref="X77">IFERROR(INDEX($H$19:$H$33,W77),"")</f>
        <v/>
      </c>
      <c r="Y77" s="2"/>
      <c r="Z77" s="2"/>
      <c r="AA77" s="2" t="str">
        <f t="shared" si="10"/>
        <v/>
      </c>
      <c r="AB77" s="2"/>
    </row>
    <row r="78" spans="13:28">
      <c r="M78" s="2">
        <v>17</v>
      </c>
      <c r="N78" s="2" t="str">
        <f t="shared" si="7"/>
        <v/>
      </c>
      <c r="O78" s="2" t="str" cm="1">
        <f t="array" ref="O78">IFERROR(INDEX($E$19:$E$33,N78),"")</f>
        <v/>
      </c>
      <c r="P78" s="2"/>
      <c r="Q78" s="2"/>
      <c r="R78" s="2" t="str">
        <f t="shared" si="8"/>
        <v/>
      </c>
      <c r="S78" s="2"/>
      <c r="T78" s="2"/>
      <c r="U78" s="2"/>
      <c r="V78" s="2">
        <v>17</v>
      </c>
      <c r="W78" s="2" t="str">
        <f t="shared" ref="W78:W106" si="11">IFERROR(MATCH(V78,$P$19:$P$33,0),"")</f>
        <v/>
      </c>
      <c r="X78" s="2" t="str" cm="1">
        <f t="array" ref="X78">IFERROR(INDEX($H$19:$H$33,W78),"")</f>
        <v/>
      </c>
      <c r="Y78" s="2"/>
      <c r="Z78" s="2"/>
      <c r="AA78" s="2" t="str">
        <f t="shared" si="10"/>
        <v/>
      </c>
      <c r="AB78" s="2"/>
    </row>
    <row r="79" spans="13:28">
      <c r="M79" s="2">
        <v>18</v>
      </c>
      <c r="N79" s="2" t="str">
        <f t="shared" si="7"/>
        <v/>
      </c>
      <c r="O79" s="2" t="str" cm="1">
        <f t="array" ref="O79">IFERROR(INDEX($E$19:$E$33,N79),"")</f>
        <v/>
      </c>
      <c r="P79" s="2"/>
      <c r="Q79" s="2"/>
      <c r="R79" s="2" t="str">
        <f t="shared" si="8"/>
        <v/>
      </c>
      <c r="S79" s="2"/>
      <c r="T79" s="2"/>
      <c r="U79" s="2"/>
      <c r="V79" s="2">
        <v>18</v>
      </c>
      <c r="W79" s="2" t="str">
        <f t="shared" si="11"/>
        <v/>
      </c>
      <c r="X79" s="2" t="str" cm="1">
        <f t="array" ref="X79">IFERROR(INDEX($H$19:$H$33,W79),"")</f>
        <v/>
      </c>
      <c r="Y79" s="2"/>
      <c r="Z79" s="2"/>
      <c r="AA79" s="2" t="str">
        <f t="shared" si="10"/>
        <v/>
      </c>
      <c r="AB79" s="2"/>
    </row>
    <row r="80" spans="13:28">
      <c r="M80" s="2">
        <v>19</v>
      </c>
      <c r="N80" s="2" t="str">
        <f t="shared" si="7"/>
        <v/>
      </c>
      <c r="O80" s="2" t="str" cm="1">
        <f t="array" ref="O80">IFERROR(INDEX($E$19:$E$33,N80),"")</f>
        <v/>
      </c>
      <c r="P80" s="2"/>
      <c r="Q80" s="2"/>
      <c r="R80" s="2" t="str">
        <f t="shared" si="8"/>
        <v/>
      </c>
      <c r="S80" s="2"/>
      <c r="T80" s="2"/>
      <c r="U80" s="2"/>
      <c r="V80" s="2">
        <v>19</v>
      </c>
      <c r="W80" s="2" t="str">
        <f t="shared" si="11"/>
        <v/>
      </c>
      <c r="X80" s="2" t="str" cm="1">
        <f t="array" ref="X80">IFERROR(INDEX($H$19:$H$33,W80),"")</f>
        <v/>
      </c>
      <c r="Y80" s="2"/>
      <c r="Z80" s="2"/>
      <c r="AA80" s="2" t="str">
        <f t="shared" si="10"/>
        <v/>
      </c>
      <c r="AB80" s="2"/>
    </row>
    <row r="81" spans="13:28">
      <c r="M81" s="2">
        <v>20</v>
      </c>
      <c r="N81" s="2" t="str">
        <f t="shared" si="7"/>
        <v/>
      </c>
      <c r="O81" s="2" t="str" cm="1">
        <f t="array" ref="O81">IFERROR(INDEX($E$19:$E$33,N81),"")</f>
        <v/>
      </c>
      <c r="P81" s="2"/>
      <c r="Q81" s="2"/>
      <c r="R81" s="2" t="str">
        <f t="shared" si="8"/>
        <v/>
      </c>
      <c r="S81" s="2"/>
      <c r="T81" s="2"/>
      <c r="U81" s="2"/>
      <c r="V81" s="2">
        <v>20</v>
      </c>
      <c r="W81" s="2" t="str">
        <f t="shared" si="11"/>
        <v/>
      </c>
      <c r="X81" s="2" t="str" cm="1">
        <f t="array" ref="X81">IFERROR(INDEX($H$19:$H$33,W81),"")</f>
        <v/>
      </c>
      <c r="Y81" s="2"/>
      <c r="Z81" s="2"/>
      <c r="AA81" s="2" t="str">
        <f t="shared" si="10"/>
        <v/>
      </c>
      <c r="AB81" s="2"/>
    </row>
    <row r="82" spans="13:28">
      <c r="M82" s="2">
        <v>21</v>
      </c>
      <c r="N82" s="2" t="str">
        <f t="shared" si="7"/>
        <v/>
      </c>
      <c r="O82" s="2" t="str" cm="1">
        <f t="array" ref="O82">IFERROR(INDEX($E$19:$E$33,N82),"")</f>
        <v/>
      </c>
      <c r="P82" s="2"/>
      <c r="Q82" s="2"/>
      <c r="R82" s="2" t="str">
        <f t="shared" si="8"/>
        <v/>
      </c>
      <c r="S82" s="2"/>
      <c r="T82" s="2"/>
      <c r="U82" s="2"/>
      <c r="V82" s="2">
        <v>21</v>
      </c>
      <c r="W82" s="2" t="str">
        <f t="shared" si="11"/>
        <v/>
      </c>
      <c r="X82" s="2" t="str" cm="1">
        <f t="array" ref="X82">IFERROR(INDEX($H$19:$H$33,W82),"")</f>
        <v/>
      </c>
      <c r="Y82" s="2"/>
      <c r="Z82" s="2"/>
      <c r="AA82" s="2" t="str">
        <f t="shared" si="10"/>
        <v/>
      </c>
      <c r="AB82" s="2"/>
    </row>
    <row r="83" spans="13:28">
      <c r="M83" s="2">
        <v>22</v>
      </c>
      <c r="N83" s="2" t="str">
        <f t="shared" si="7"/>
        <v/>
      </c>
      <c r="O83" s="2" t="str" cm="1">
        <f t="array" ref="O83">IFERROR(INDEX($E$19:$E$33,N83),"")</f>
        <v/>
      </c>
      <c r="P83" s="2"/>
      <c r="Q83" s="2"/>
      <c r="R83" s="2" t="str">
        <f t="shared" si="8"/>
        <v/>
      </c>
      <c r="S83" s="2"/>
      <c r="T83" s="2"/>
      <c r="U83" s="2"/>
      <c r="V83" s="2">
        <v>22</v>
      </c>
      <c r="W83" s="2" t="str">
        <f t="shared" si="11"/>
        <v/>
      </c>
      <c r="X83" s="2" t="str" cm="1">
        <f t="array" ref="X83">IFERROR(INDEX($H$19:$H$33,W83),"")</f>
        <v/>
      </c>
      <c r="Y83" s="2"/>
      <c r="Z83" s="2"/>
      <c r="AA83" s="2" t="str">
        <f t="shared" si="10"/>
        <v/>
      </c>
      <c r="AB83" s="2"/>
    </row>
    <row r="84" spans="13:28">
      <c r="M84" s="2">
        <v>23</v>
      </c>
      <c r="N84" s="2" t="str">
        <f t="shared" si="7"/>
        <v/>
      </c>
      <c r="O84" s="2" t="str" cm="1">
        <f t="array" ref="O84">IFERROR(INDEX($E$19:$E$33,N84),"")</f>
        <v/>
      </c>
      <c r="P84" s="2"/>
      <c r="Q84" s="2"/>
      <c r="R84" s="2" t="str">
        <f t="shared" si="8"/>
        <v/>
      </c>
      <c r="S84" s="2"/>
      <c r="T84" s="2"/>
      <c r="U84" s="2"/>
      <c r="V84" s="2">
        <v>23</v>
      </c>
      <c r="W84" s="2" t="str">
        <f t="shared" si="11"/>
        <v/>
      </c>
      <c r="X84" s="2" t="str" cm="1">
        <f t="array" ref="X84">IFERROR(INDEX($H$19:$H$33,W84),"")</f>
        <v/>
      </c>
      <c r="Y84" s="2"/>
      <c r="Z84" s="2"/>
      <c r="AA84" s="2" t="str">
        <f t="shared" si="10"/>
        <v/>
      </c>
      <c r="AB84" s="2"/>
    </row>
    <row r="85" spans="13:28">
      <c r="M85" s="2">
        <v>24</v>
      </c>
      <c r="N85" s="2" t="str">
        <f t="shared" si="7"/>
        <v/>
      </c>
      <c r="O85" s="2" t="str" cm="1">
        <f t="array" ref="O85">IFERROR(INDEX($E$19:$E$33,N85),"")</f>
        <v/>
      </c>
      <c r="P85" s="2"/>
      <c r="Q85" s="2"/>
      <c r="R85" s="2" t="str">
        <f t="shared" si="8"/>
        <v/>
      </c>
      <c r="S85" s="2"/>
      <c r="T85" s="2"/>
      <c r="U85" s="2"/>
      <c r="V85" s="2">
        <v>24</v>
      </c>
      <c r="W85" s="2" t="str">
        <f t="shared" si="11"/>
        <v/>
      </c>
      <c r="X85" s="2" t="str" cm="1">
        <f t="array" ref="X85">IFERROR(INDEX($H$19:$H$33,W85),"")</f>
        <v/>
      </c>
      <c r="Y85" s="2"/>
      <c r="Z85" s="2"/>
      <c r="AA85" s="2" t="str">
        <f t="shared" si="10"/>
        <v/>
      </c>
      <c r="AB85" s="2"/>
    </row>
    <row r="86" spans="13:28">
      <c r="M86" s="2">
        <v>25</v>
      </c>
      <c r="N86" s="2" t="str">
        <f t="shared" si="7"/>
        <v/>
      </c>
      <c r="O86" s="2" t="str" cm="1">
        <f t="array" ref="O86">IFERROR(INDEX($E$19:$E$33,N86),"")</f>
        <v/>
      </c>
      <c r="P86" s="2"/>
      <c r="Q86" s="2"/>
      <c r="R86" s="2" t="str">
        <f t="shared" si="8"/>
        <v/>
      </c>
      <c r="S86" s="2"/>
      <c r="T86" s="2"/>
      <c r="U86" s="2"/>
      <c r="V86" s="2">
        <v>25</v>
      </c>
      <c r="W86" s="2" t="str">
        <f t="shared" si="11"/>
        <v/>
      </c>
      <c r="X86" s="2" t="str" cm="1">
        <f t="array" ref="X86">IFERROR(INDEX($H$19:$H$33,W86),"")</f>
        <v/>
      </c>
      <c r="Y86" s="2"/>
      <c r="Z86" s="2"/>
      <c r="AA86" s="2" t="str">
        <f t="shared" si="10"/>
        <v/>
      </c>
      <c r="AB86" s="2"/>
    </row>
    <row r="87" spans="13:28">
      <c r="M87" s="2">
        <v>26</v>
      </c>
      <c r="N87" s="2" t="str">
        <f t="shared" si="7"/>
        <v/>
      </c>
      <c r="O87" s="2" t="str" cm="1">
        <f t="array" ref="O87">IFERROR(INDEX($E$19:$E$33,N87),"")</f>
        <v/>
      </c>
      <c r="P87" s="2"/>
      <c r="Q87" s="2"/>
      <c r="R87" s="2" t="str">
        <f t="shared" si="8"/>
        <v/>
      </c>
      <c r="S87" s="2"/>
      <c r="T87" s="2"/>
      <c r="U87" s="2"/>
      <c r="V87" s="2">
        <v>26</v>
      </c>
      <c r="W87" s="2" t="str">
        <f t="shared" si="11"/>
        <v/>
      </c>
      <c r="X87" s="2" t="str" cm="1">
        <f t="array" ref="X87">IFERROR(INDEX($H$19:$H$33,W87),"")</f>
        <v/>
      </c>
      <c r="Y87" s="2"/>
      <c r="Z87" s="2"/>
      <c r="AA87" s="2" t="str">
        <f t="shared" si="10"/>
        <v/>
      </c>
      <c r="AB87" s="2"/>
    </row>
    <row r="88" spans="13:28">
      <c r="M88" s="2">
        <v>27</v>
      </c>
      <c r="N88" s="2" t="str">
        <f t="shared" si="7"/>
        <v/>
      </c>
      <c r="O88" s="2" t="str" cm="1">
        <f t="array" ref="O88">IFERROR(INDEX($E$19:$E$33,N88),"")</f>
        <v/>
      </c>
      <c r="P88" s="2"/>
      <c r="Q88" s="2"/>
      <c r="R88" s="2" t="str">
        <f t="shared" si="8"/>
        <v/>
      </c>
      <c r="S88" s="2"/>
      <c r="T88" s="2"/>
      <c r="U88" s="2"/>
      <c r="V88" s="2">
        <v>27</v>
      </c>
      <c r="W88" s="2" t="str">
        <f t="shared" si="11"/>
        <v/>
      </c>
      <c r="X88" s="2" t="str" cm="1">
        <f t="array" ref="X88">IFERROR(INDEX($H$19:$H$33,W88),"")</f>
        <v/>
      </c>
      <c r="Y88" s="2"/>
      <c r="Z88" s="2"/>
      <c r="AA88" s="2" t="str">
        <f t="shared" si="10"/>
        <v/>
      </c>
      <c r="AB88" s="2"/>
    </row>
    <row r="89" spans="13:28">
      <c r="M89" s="2">
        <v>28</v>
      </c>
      <c r="N89" s="2" t="str">
        <f t="shared" si="7"/>
        <v/>
      </c>
      <c r="O89" s="2" t="str" cm="1">
        <f t="array" ref="O89">IFERROR(INDEX($E$19:$E$33,N89),"")</f>
        <v/>
      </c>
      <c r="P89" s="2"/>
      <c r="Q89" s="2"/>
      <c r="R89" s="2" t="str">
        <f t="shared" si="8"/>
        <v/>
      </c>
      <c r="S89" s="2"/>
      <c r="T89" s="2"/>
      <c r="U89" s="2"/>
      <c r="V89" s="2">
        <v>28</v>
      </c>
      <c r="W89" s="2" t="str">
        <f t="shared" si="11"/>
        <v/>
      </c>
      <c r="X89" s="2" t="str" cm="1">
        <f t="array" ref="X89">IFERROR(INDEX($H$19:$H$33,W89),"")</f>
        <v/>
      </c>
      <c r="Y89" s="2"/>
      <c r="Z89" s="2"/>
      <c r="AA89" s="2" t="str">
        <f t="shared" si="10"/>
        <v/>
      </c>
      <c r="AB89" s="2"/>
    </row>
    <row r="90" spans="13:28">
      <c r="M90" s="2">
        <v>29</v>
      </c>
      <c r="N90" s="2" t="str">
        <f t="shared" si="7"/>
        <v/>
      </c>
      <c r="O90" s="2" t="str" cm="1">
        <f t="array" ref="O90">IFERROR(INDEX($E$19:$E$33,N90),"")</f>
        <v/>
      </c>
      <c r="P90" s="2"/>
      <c r="Q90" s="2"/>
      <c r="R90" s="2" t="str">
        <f t="shared" si="8"/>
        <v/>
      </c>
      <c r="S90" s="2"/>
      <c r="T90" s="2"/>
      <c r="U90" s="2"/>
      <c r="V90" s="2">
        <v>29</v>
      </c>
      <c r="W90" s="2" t="str">
        <f t="shared" si="11"/>
        <v/>
      </c>
      <c r="X90" s="2" t="str" cm="1">
        <f t="array" ref="X90">IFERROR(INDEX($H$19:$H$33,W90),"")</f>
        <v/>
      </c>
      <c r="Y90" s="2"/>
      <c r="Z90" s="2"/>
      <c r="AA90" s="2" t="str">
        <f t="shared" si="10"/>
        <v/>
      </c>
      <c r="AB90" s="2"/>
    </row>
    <row r="91" spans="13:28">
      <c r="M91" s="2">
        <v>30</v>
      </c>
      <c r="N91" s="2" t="str">
        <f t="shared" si="7"/>
        <v/>
      </c>
      <c r="O91" s="2" t="str" cm="1">
        <f t="array" ref="O91">IFERROR(INDEX($E$19:$E$33,N91),"")</f>
        <v/>
      </c>
      <c r="P91" s="2"/>
      <c r="Q91" s="2"/>
      <c r="R91" s="2" t="str">
        <f t="shared" si="8"/>
        <v/>
      </c>
      <c r="S91" s="2"/>
      <c r="T91" s="2"/>
      <c r="U91" s="2"/>
      <c r="V91" s="2">
        <v>30</v>
      </c>
      <c r="W91" s="2" t="str">
        <f t="shared" si="11"/>
        <v/>
      </c>
      <c r="X91" s="2" t="str" cm="1">
        <f t="array" ref="X91">IFERROR(INDEX($H$19:$H$33,W91),"")</f>
        <v/>
      </c>
      <c r="Y91" s="2"/>
      <c r="Z91" s="2"/>
      <c r="AA91" s="2" t="str">
        <f t="shared" si="10"/>
        <v/>
      </c>
      <c r="AB91" s="2"/>
    </row>
    <row r="92" spans="13:28">
      <c r="M92" s="2">
        <v>31</v>
      </c>
      <c r="N92" s="2" t="str">
        <f t="shared" si="7"/>
        <v/>
      </c>
      <c r="O92" s="2" t="str" cm="1">
        <f t="array" ref="O92">IFERROR(INDEX($E$19:$E$33,N92),"")</f>
        <v/>
      </c>
      <c r="P92" s="2"/>
      <c r="Q92" s="2"/>
      <c r="R92" s="2" t="str">
        <f t="shared" si="8"/>
        <v/>
      </c>
      <c r="S92" s="2"/>
      <c r="T92" s="2"/>
      <c r="U92" s="2"/>
      <c r="V92" s="2">
        <v>31</v>
      </c>
      <c r="W92" s="2" t="str">
        <f t="shared" si="11"/>
        <v/>
      </c>
      <c r="X92" s="2" t="str" cm="1">
        <f t="array" ref="X92">IFERROR(INDEX($H$19:$H$33,W92),"")</f>
        <v/>
      </c>
      <c r="Y92" s="2"/>
      <c r="Z92" s="2"/>
      <c r="AA92" s="2" t="str">
        <f t="shared" si="10"/>
        <v/>
      </c>
      <c r="AB92" s="2"/>
    </row>
    <row r="93" spans="13:28">
      <c r="M93" s="2">
        <v>32</v>
      </c>
      <c r="N93" s="2" t="str">
        <f t="shared" si="7"/>
        <v/>
      </c>
      <c r="O93" s="2" t="str" cm="1">
        <f t="array" ref="O93">IFERROR(INDEX($E$19:$E$33,N93),"")</f>
        <v/>
      </c>
      <c r="P93" s="2"/>
      <c r="Q93" s="2"/>
      <c r="R93" s="2" t="str">
        <f t="shared" si="8"/>
        <v/>
      </c>
      <c r="S93" s="2"/>
      <c r="T93" s="2"/>
      <c r="U93" s="2"/>
      <c r="V93" s="2">
        <v>32</v>
      </c>
      <c r="W93" s="2" t="str">
        <f t="shared" si="11"/>
        <v/>
      </c>
      <c r="X93" s="2" t="str" cm="1">
        <f t="array" ref="X93">IFERROR(INDEX($H$19:$H$33,W93),"")</f>
        <v/>
      </c>
      <c r="Y93" s="2"/>
      <c r="Z93" s="2"/>
      <c r="AA93" s="2" t="str">
        <f t="shared" si="10"/>
        <v/>
      </c>
      <c r="AB93" s="2"/>
    </row>
    <row r="94" spans="13:28">
      <c r="M94" s="2">
        <v>33</v>
      </c>
      <c r="N94" s="2" t="str">
        <f t="shared" si="7"/>
        <v/>
      </c>
      <c r="O94" s="2" t="str" cm="1">
        <f t="array" ref="O94">IFERROR(INDEX($E$19:$E$33,N94),"")</f>
        <v/>
      </c>
      <c r="P94" s="2"/>
      <c r="Q94" s="2"/>
      <c r="R94" s="2" t="str">
        <f t="shared" si="8"/>
        <v/>
      </c>
      <c r="S94" s="2"/>
      <c r="T94" s="2"/>
      <c r="U94" s="2"/>
      <c r="V94" s="2">
        <v>33</v>
      </c>
      <c r="W94" s="2" t="str">
        <f t="shared" si="11"/>
        <v/>
      </c>
      <c r="X94" s="2" t="str" cm="1">
        <f t="array" ref="X94">IFERROR(INDEX($H$19:$H$33,W94),"")</f>
        <v/>
      </c>
      <c r="Y94" s="2"/>
      <c r="Z94" s="2"/>
      <c r="AA94" s="2" t="str">
        <f t="shared" si="10"/>
        <v/>
      </c>
      <c r="AB94" s="2"/>
    </row>
    <row r="95" spans="13:28">
      <c r="M95" s="2">
        <v>34</v>
      </c>
      <c r="N95" s="2" t="str">
        <f t="shared" si="7"/>
        <v/>
      </c>
      <c r="O95" s="2" t="str" cm="1">
        <f t="array" ref="O95">IFERROR(INDEX($E$19:$E$33,N95),"")</f>
        <v/>
      </c>
      <c r="P95" s="2"/>
      <c r="Q95" s="2"/>
      <c r="R95" s="2" t="str">
        <f t="shared" si="8"/>
        <v/>
      </c>
      <c r="S95" s="2"/>
      <c r="T95" s="2"/>
      <c r="U95" s="2"/>
      <c r="V95" s="2">
        <v>34</v>
      </c>
      <c r="W95" s="2" t="str">
        <f t="shared" si="11"/>
        <v/>
      </c>
      <c r="X95" s="2" t="str" cm="1">
        <f t="array" ref="X95">IFERROR(INDEX($H$19:$H$33,W95),"")</f>
        <v/>
      </c>
      <c r="Y95" s="2"/>
      <c r="Z95" s="2"/>
      <c r="AA95" s="2" t="str">
        <f t="shared" si="10"/>
        <v/>
      </c>
      <c r="AB95" s="2"/>
    </row>
    <row r="96" spans="13:28">
      <c r="M96" s="2">
        <v>35</v>
      </c>
      <c r="N96" s="2" t="str">
        <f t="shared" si="7"/>
        <v/>
      </c>
      <c r="O96" s="2" t="str" cm="1">
        <f t="array" ref="O96">IFERROR(INDEX($E$19:$E$33,N96),"")</f>
        <v/>
      </c>
      <c r="P96" s="2"/>
      <c r="Q96" s="2"/>
      <c r="R96" s="2" t="str">
        <f t="shared" si="8"/>
        <v/>
      </c>
      <c r="S96" s="2"/>
      <c r="T96" s="2"/>
      <c r="U96" s="2"/>
      <c r="V96" s="2">
        <v>35</v>
      </c>
      <c r="W96" s="2" t="str">
        <f t="shared" si="11"/>
        <v/>
      </c>
      <c r="X96" s="2" t="str" cm="1">
        <f t="array" ref="X96">IFERROR(INDEX($H$19:$H$33,W96),"")</f>
        <v/>
      </c>
      <c r="Y96" s="2"/>
      <c r="Z96" s="2"/>
      <c r="AA96" s="2" t="str">
        <f t="shared" si="10"/>
        <v/>
      </c>
      <c r="AB96" s="2"/>
    </row>
    <row r="97" spans="13:28">
      <c r="M97" s="2">
        <v>36</v>
      </c>
      <c r="N97" s="2" t="str">
        <f t="shared" si="7"/>
        <v/>
      </c>
      <c r="O97" s="2" t="str" cm="1">
        <f t="array" ref="O97">IFERROR(INDEX($E$19:$E$33,N97),"")</f>
        <v/>
      </c>
      <c r="P97" s="2"/>
      <c r="Q97" s="2"/>
      <c r="R97" s="2" t="str">
        <f t="shared" si="8"/>
        <v/>
      </c>
      <c r="S97" s="2"/>
      <c r="T97" s="2"/>
      <c r="U97" s="2"/>
      <c r="V97" s="2">
        <v>36</v>
      </c>
      <c r="W97" s="2" t="str">
        <f t="shared" si="11"/>
        <v/>
      </c>
      <c r="X97" s="2" t="str" cm="1">
        <f t="array" ref="X97">IFERROR(INDEX($H$19:$H$33,W97),"")</f>
        <v/>
      </c>
      <c r="Y97" s="2"/>
      <c r="Z97" s="2"/>
      <c r="AA97" s="2" t="str">
        <f t="shared" si="10"/>
        <v/>
      </c>
      <c r="AB97" s="2"/>
    </row>
    <row r="98" spans="13:28">
      <c r="M98" s="2">
        <v>37</v>
      </c>
      <c r="N98" s="2" t="str">
        <f t="shared" si="7"/>
        <v/>
      </c>
      <c r="O98" s="2" t="str" cm="1">
        <f t="array" ref="O98">IFERROR(INDEX($E$19:$E$33,N98),"")</f>
        <v/>
      </c>
      <c r="P98" s="2"/>
      <c r="Q98" s="2"/>
      <c r="R98" s="2" t="str">
        <f t="shared" si="8"/>
        <v/>
      </c>
      <c r="S98" s="2"/>
      <c r="T98" s="2"/>
      <c r="U98" s="2"/>
      <c r="V98" s="2">
        <v>37</v>
      </c>
      <c r="W98" s="2" t="str">
        <f t="shared" si="11"/>
        <v/>
      </c>
      <c r="X98" s="2" t="str" cm="1">
        <f t="array" ref="X98">IFERROR(INDEX($H$19:$H$33,W98),"")</f>
        <v/>
      </c>
      <c r="Y98" s="2"/>
      <c r="Z98" s="2"/>
      <c r="AA98" s="2" t="str">
        <f t="shared" si="10"/>
        <v/>
      </c>
      <c r="AB98" s="2"/>
    </row>
    <row r="99" spans="13:28">
      <c r="M99" s="2">
        <v>38</v>
      </c>
      <c r="N99" s="2" t="str">
        <f t="shared" si="7"/>
        <v/>
      </c>
      <c r="O99" s="2" t="str" cm="1">
        <f t="array" ref="O99">IFERROR(INDEX($E$19:$E$33,N99),"")</f>
        <v/>
      </c>
      <c r="P99" s="2"/>
      <c r="Q99" s="2"/>
      <c r="R99" s="2" t="str">
        <f t="shared" si="8"/>
        <v/>
      </c>
      <c r="S99" s="2"/>
      <c r="T99" s="2"/>
      <c r="U99" s="2"/>
      <c r="V99" s="2">
        <v>38</v>
      </c>
      <c r="W99" s="2" t="str">
        <f t="shared" si="11"/>
        <v/>
      </c>
      <c r="X99" s="2" t="str" cm="1">
        <f t="array" ref="X99">IFERROR(INDEX($H$19:$H$33,W99),"")</f>
        <v/>
      </c>
      <c r="Y99" s="2"/>
      <c r="Z99" s="2"/>
      <c r="AA99" s="2" t="str">
        <f t="shared" si="10"/>
        <v/>
      </c>
      <c r="AB99" s="2"/>
    </row>
    <row r="100" spans="13:28">
      <c r="M100" s="2">
        <v>39</v>
      </c>
      <c r="N100" s="2" t="str">
        <f t="shared" si="7"/>
        <v/>
      </c>
      <c r="O100" s="2" t="str" cm="1">
        <f t="array" ref="O100">IFERROR(INDEX($E$19:$E$33,N100),"")</f>
        <v/>
      </c>
      <c r="P100" s="2"/>
      <c r="Q100" s="2"/>
      <c r="R100" s="2" t="str">
        <f t="shared" si="8"/>
        <v/>
      </c>
      <c r="S100" s="2"/>
      <c r="T100" s="2"/>
      <c r="U100" s="2"/>
      <c r="V100" s="2">
        <v>39</v>
      </c>
      <c r="W100" s="2" t="str">
        <f t="shared" si="11"/>
        <v/>
      </c>
      <c r="X100" s="2" t="str" cm="1">
        <f t="array" ref="X100">IFERROR(INDEX($H$19:$H$33,W100),"")</f>
        <v/>
      </c>
      <c r="Y100" s="2"/>
      <c r="Z100" s="2"/>
      <c r="AA100" s="2" t="str">
        <f t="shared" si="10"/>
        <v/>
      </c>
      <c r="AB100" s="2"/>
    </row>
    <row r="101" spans="13:28">
      <c r="M101" s="2">
        <v>40</v>
      </c>
      <c r="N101" s="2" t="str">
        <f t="shared" si="7"/>
        <v/>
      </c>
      <c r="O101" s="2" t="str" cm="1">
        <f t="array" ref="O101">IFERROR(INDEX($E$19:$E$33,N101),"")</f>
        <v/>
      </c>
      <c r="P101" s="2"/>
      <c r="Q101" s="2"/>
      <c r="R101" s="2" t="str">
        <f t="shared" si="8"/>
        <v/>
      </c>
      <c r="S101" s="2"/>
      <c r="T101" s="2"/>
      <c r="U101" s="2"/>
      <c r="V101" s="2">
        <v>40</v>
      </c>
      <c r="W101" s="2" t="str">
        <f t="shared" si="11"/>
        <v/>
      </c>
      <c r="X101" s="2" t="str" cm="1">
        <f t="array" ref="X101">IFERROR(INDEX($H$19:$H$33,W101),"")</f>
        <v/>
      </c>
      <c r="Y101" s="2"/>
      <c r="Z101" s="2"/>
      <c r="AA101" s="2" t="str">
        <f t="shared" si="10"/>
        <v/>
      </c>
      <c r="AB101" s="2"/>
    </row>
    <row r="102" spans="13:28">
      <c r="M102" s="2">
        <v>41</v>
      </c>
      <c r="N102" s="2" t="str">
        <f t="shared" si="7"/>
        <v/>
      </c>
      <c r="O102" s="2" t="str" cm="1">
        <f t="array" ref="O102">IFERROR(INDEX($E$19:$E$33,N102),"")</f>
        <v/>
      </c>
      <c r="P102" s="2"/>
      <c r="Q102" s="2"/>
      <c r="R102" s="2" t="str">
        <f t="shared" si="8"/>
        <v/>
      </c>
      <c r="S102" s="2"/>
      <c r="T102" s="2"/>
      <c r="U102" s="2"/>
      <c r="V102" s="2">
        <v>41</v>
      </c>
      <c r="W102" s="2" t="str">
        <f t="shared" si="11"/>
        <v/>
      </c>
      <c r="X102" s="2" t="str" cm="1">
        <f t="array" ref="X102">IFERROR(INDEX($H$19:$H$33,W102),"")</f>
        <v/>
      </c>
      <c r="Y102" s="2"/>
      <c r="Z102" s="2"/>
      <c r="AA102" s="2" t="str">
        <f t="shared" si="10"/>
        <v/>
      </c>
      <c r="AB102" s="2"/>
    </row>
    <row r="103" spans="13:28">
      <c r="M103" s="2">
        <v>42</v>
      </c>
      <c r="N103" s="2" t="str">
        <f t="shared" si="7"/>
        <v/>
      </c>
      <c r="O103" s="2" t="str" cm="1">
        <f t="array" ref="O103">IFERROR(INDEX($E$19:$E$33,N103),"")</f>
        <v/>
      </c>
      <c r="P103" s="2"/>
      <c r="Q103" s="2"/>
      <c r="R103" s="2" t="str">
        <f t="shared" si="8"/>
        <v/>
      </c>
      <c r="S103" s="2"/>
      <c r="T103" s="2"/>
      <c r="U103" s="2"/>
      <c r="V103" s="2">
        <v>42</v>
      </c>
      <c r="W103" s="2" t="str">
        <f t="shared" si="11"/>
        <v/>
      </c>
      <c r="X103" s="2" t="str" cm="1">
        <f t="array" ref="X103">IFERROR(INDEX($H$19:$H$33,W103),"")</f>
        <v/>
      </c>
      <c r="Y103" s="2"/>
      <c r="Z103" s="2"/>
      <c r="AA103" s="2" t="str">
        <f t="shared" si="10"/>
        <v/>
      </c>
      <c r="AB103" s="2"/>
    </row>
    <row r="104" spans="13:28">
      <c r="M104" s="2">
        <v>43</v>
      </c>
      <c r="N104" s="2" t="str">
        <f t="shared" si="7"/>
        <v/>
      </c>
      <c r="O104" s="2" t="str" cm="1">
        <f t="array" ref="O104">IFERROR(INDEX($E$19:$E$33,N104),"")</f>
        <v/>
      </c>
      <c r="P104" s="2"/>
      <c r="Q104" s="2"/>
      <c r="R104" s="2" t="str">
        <f t="shared" si="8"/>
        <v/>
      </c>
      <c r="S104" s="2"/>
      <c r="T104" s="2"/>
      <c r="U104" s="2"/>
      <c r="V104" s="2">
        <v>43</v>
      </c>
      <c r="W104" s="2" t="str">
        <f t="shared" si="11"/>
        <v/>
      </c>
      <c r="X104" s="2" t="str" cm="1">
        <f t="array" ref="X104">IFERROR(INDEX($H$19:$H$33,W104),"")</f>
        <v/>
      </c>
      <c r="Y104" s="2"/>
      <c r="Z104" s="2"/>
      <c r="AA104" s="2" t="str">
        <f t="shared" si="10"/>
        <v/>
      </c>
      <c r="AB104" s="2"/>
    </row>
    <row r="105" spans="13:28">
      <c r="M105" s="2">
        <v>44</v>
      </c>
      <c r="N105" s="2" t="str">
        <f t="shared" si="7"/>
        <v/>
      </c>
      <c r="O105" s="2" t="str" cm="1">
        <f t="array" ref="O105">IFERROR(INDEX($E$19:$E$33,N105),"")</f>
        <v/>
      </c>
      <c r="P105" s="2"/>
      <c r="Q105" s="2"/>
      <c r="R105" s="2" t="str">
        <f t="shared" si="8"/>
        <v/>
      </c>
      <c r="S105" s="2"/>
      <c r="T105" s="2"/>
      <c r="U105" s="2"/>
      <c r="V105" s="2">
        <v>44</v>
      </c>
      <c r="W105" s="2" t="str">
        <f t="shared" si="11"/>
        <v/>
      </c>
      <c r="X105" s="2" t="str" cm="1">
        <f t="array" ref="X105">IFERROR(INDEX($H$19:$H$33,W105),"")</f>
        <v/>
      </c>
      <c r="Y105" s="2"/>
      <c r="Z105" s="2"/>
      <c r="AA105" s="2" t="str">
        <f t="shared" si="10"/>
        <v/>
      </c>
      <c r="AB105" s="2"/>
    </row>
    <row r="106" spans="13:28">
      <c r="M106" s="2">
        <v>45</v>
      </c>
      <c r="N106" s="2" t="str">
        <f t="shared" si="7"/>
        <v/>
      </c>
      <c r="O106" s="2" t="str" cm="1">
        <f t="array" ref="O106">IFERROR(INDEX($E$19:$E$33,N106),"")</f>
        <v/>
      </c>
      <c r="P106" s="2"/>
      <c r="Q106" s="2"/>
      <c r="R106" s="2" t="str">
        <f t="shared" si="8"/>
        <v/>
      </c>
      <c r="S106" s="2"/>
      <c r="T106" s="2"/>
      <c r="U106" s="2"/>
      <c r="V106" s="2">
        <v>45</v>
      </c>
      <c r="W106" s="2" t="str">
        <f t="shared" si="11"/>
        <v/>
      </c>
      <c r="X106" s="2" t="str" cm="1">
        <f t="array" ref="X106">IFERROR(INDEX($H$19:$H$33,W106),"")</f>
        <v/>
      </c>
      <c r="Y106" s="2"/>
      <c r="Z106" s="2"/>
      <c r="AA106" s="2" t="str">
        <f t="shared" si="10"/>
        <v/>
      </c>
      <c r="AB106" s="2"/>
    </row>
    <row r="107" spans="13:28">
      <c r="M107" s="2">
        <v>1</v>
      </c>
      <c r="N107" s="2" t="str">
        <f>IFERROR(MATCH(M107,$N$19:$N$33,0),"")</f>
        <v/>
      </c>
      <c r="O107" s="2" t="str" cm="1">
        <f t="array" ref="O107">IFERROR(INDEX($F$19:$F$33,N107),"")</f>
        <v/>
      </c>
      <c r="P107" s="2"/>
      <c r="Q107" s="2"/>
      <c r="R107" s="2" t="str">
        <f t="shared" si="8"/>
        <v/>
      </c>
      <c r="S107" s="2"/>
      <c r="T107" s="2"/>
      <c r="U107" s="2"/>
      <c r="V107" s="2">
        <v>1</v>
      </c>
      <c r="W107" s="2" t="str">
        <f>IFERROR(MATCH(V107,$Q$19:$Q$33,0),"")</f>
        <v/>
      </c>
      <c r="X107" s="2" t="str" cm="1">
        <f t="array" ref="X107">IFERROR(INDEX($I$19:$I$33,W107),"")</f>
        <v/>
      </c>
      <c r="Y107" s="2"/>
      <c r="Z107" s="2"/>
      <c r="AA107" s="2" t="str">
        <f t="shared" si="10"/>
        <v/>
      </c>
      <c r="AB107" s="2"/>
    </row>
    <row r="108" spans="13:28">
      <c r="M108" s="2">
        <v>2</v>
      </c>
      <c r="N108" s="2" t="str">
        <f t="shared" ref="N108:N151" si="12">IFERROR(MATCH(M108,$N$19:$N$33,0),"")</f>
        <v/>
      </c>
      <c r="O108" s="2" t="str" cm="1">
        <f t="array" ref="O108">IFERROR(INDEX($F$19:$F$33,N108),"")</f>
        <v/>
      </c>
      <c r="P108" s="2"/>
      <c r="Q108" s="2"/>
      <c r="R108" s="2" t="str">
        <f t="shared" si="8"/>
        <v/>
      </c>
      <c r="S108" s="2"/>
      <c r="T108" s="2"/>
      <c r="U108" s="2"/>
      <c r="V108" s="2">
        <v>2</v>
      </c>
      <c r="W108" s="2" t="str">
        <f t="shared" ref="W108:W151" si="13">IFERROR(MATCH(V108,$Q$19:$Q$33,0),"")</f>
        <v/>
      </c>
      <c r="X108" s="2" t="str" cm="1">
        <f t="array" ref="X108">IFERROR(INDEX($I$19:$I$33,W108),"")</f>
        <v/>
      </c>
      <c r="Y108" s="2"/>
      <c r="Z108" s="2"/>
      <c r="AA108" s="2" t="str">
        <f t="shared" si="10"/>
        <v/>
      </c>
      <c r="AB108" s="2"/>
    </row>
    <row r="109" spans="13:28">
      <c r="M109" s="2">
        <v>3</v>
      </c>
      <c r="N109" s="2" t="str">
        <f t="shared" si="12"/>
        <v/>
      </c>
      <c r="O109" s="2" t="str" cm="1">
        <f t="array" ref="O109">IFERROR(INDEX($F$19:$F$33,N109),"")</f>
        <v/>
      </c>
      <c r="P109" s="2"/>
      <c r="Q109" s="2"/>
      <c r="R109" s="2" t="str">
        <f t="shared" si="8"/>
        <v/>
      </c>
      <c r="S109" s="2"/>
      <c r="T109" s="2"/>
      <c r="U109" s="2"/>
      <c r="V109" s="2">
        <v>3</v>
      </c>
      <c r="W109" s="2" t="str">
        <f t="shared" si="13"/>
        <v/>
      </c>
      <c r="X109" s="2" t="str" cm="1">
        <f t="array" ref="X109">IFERROR(INDEX($I$19:$I$33,W109),"")</f>
        <v/>
      </c>
      <c r="Y109" s="2"/>
      <c r="Z109" s="2"/>
      <c r="AA109" s="2" t="str">
        <f t="shared" si="10"/>
        <v/>
      </c>
      <c r="AB109" s="2"/>
    </row>
    <row r="110" spans="13:28">
      <c r="M110" s="2">
        <v>4</v>
      </c>
      <c r="N110" s="2">
        <f t="shared" si="12"/>
        <v>5</v>
      </c>
      <c r="O110" s="2" t="str" cm="1">
        <f t="array" ref="O110">IFERROR(INDEX($F$19:$F$33,N110),"")</f>
        <v>Yardbirds</v>
      </c>
      <c r="P110" s="2"/>
      <c r="Q110" s="2"/>
      <c r="R110" s="2">
        <f t="shared" si="8"/>
        <v>4</v>
      </c>
      <c r="S110" s="2"/>
      <c r="T110" s="2"/>
      <c r="U110" s="2"/>
      <c r="V110" s="2">
        <v>4</v>
      </c>
      <c r="W110" s="2">
        <f t="shared" si="13"/>
        <v>5</v>
      </c>
      <c r="X110" s="2" t="str" cm="1">
        <f t="array" ref="X110">IFERROR(INDEX($I$19:$I$33,W110),"")</f>
        <v>Yardbirds</v>
      </c>
      <c r="Y110" s="2"/>
      <c r="Z110" s="2"/>
      <c r="AA110" s="2">
        <f t="shared" si="10"/>
        <v>4</v>
      </c>
      <c r="AB110" s="2"/>
    </row>
    <row r="111" spans="13:28">
      <c r="M111" s="2">
        <v>5</v>
      </c>
      <c r="N111" s="2" t="str">
        <f t="shared" si="12"/>
        <v/>
      </c>
      <c r="O111" s="2" t="str" cm="1">
        <f t="array" ref="O111">IFERROR(INDEX($F$19:$F$33,N111),"")</f>
        <v/>
      </c>
      <c r="P111" s="2"/>
      <c r="Q111" s="2"/>
      <c r="R111" s="2" t="str">
        <f t="shared" si="8"/>
        <v/>
      </c>
      <c r="S111" s="2"/>
      <c r="T111" s="2"/>
      <c r="U111" s="2"/>
      <c r="V111" s="2">
        <v>5</v>
      </c>
      <c r="W111" s="2" t="str">
        <f t="shared" si="13"/>
        <v/>
      </c>
      <c r="X111" s="2" t="str" cm="1">
        <f t="array" ref="X111">IFERROR(INDEX($I$19:$I$33,W111),"")</f>
        <v/>
      </c>
      <c r="Y111" s="2"/>
      <c r="Z111" s="2"/>
      <c r="AA111" s="2" t="str">
        <f t="shared" si="10"/>
        <v/>
      </c>
      <c r="AB111" s="2"/>
    </row>
    <row r="112" spans="13:28">
      <c r="M112" s="2">
        <v>6</v>
      </c>
      <c r="N112" s="2" t="str">
        <f t="shared" si="12"/>
        <v/>
      </c>
      <c r="O112" s="2" t="str" cm="1">
        <f t="array" ref="O112">IFERROR(INDEX($F$19:$F$33,N112),"")</f>
        <v/>
      </c>
      <c r="P112" s="2"/>
      <c r="Q112" s="2"/>
      <c r="R112" s="2" t="str">
        <f t="shared" si="8"/>
        <v/>
      </c>
      <c r="S112" s="2"/>
      <c r="T112" s="2"/>
      <c r="U112" s="2"/>
      <c r="V112" s="2">
        <v>6</v>
      </c>
      <c r="W112" s="2" t="str">
        <f t="shared" si="13"/>
        <v/>
      </c>
      <c r="X112" s="2" t="str" cm="1">
        <f t="array" ref="X112">IFERROR(INDEX($I$19:$I$33,W112),"")</f>
        <v/>
      </c>
      <c r="Y112" s="2"/>
      <c r="Z112" s="2"/>
      <c r="AA112" s="2" t="str">
        <f t="shared" si="10"/>
        <v/>
      </c>
      <c r="AB112" s="2"/>
    </row>
    <row r="113" spans="13:28">
      <c r="M113" s="2">
        <v>7</v>
      </c>
      <c r="N113" s="2">
        <f t="shared" si="12"/>
        <v>7</v>
      </c>
      <c r="O113" s="2" t="str" cm="1">
        <f t="array" ref="O113">IFERROR(INDEX($F$19:$F$33,N113),"")</f>
        <v>ザ・タイマーズ</v>
      </c>
      <c r="P113" s="2"/>
      <c r="Q113" s="2"/>
      <c r="R113" s="2">
        <f t="shared" si="8"/>
        <v>7</v>
      </c>
      <c r="S113" s="2"/>
      <c r="T113" s="2"/>
      <c r="U113" s="2"/>
      <c r="V113" s="2">
        <v>7</v>
      </c>
      <c r="W113" s="2">
        <f t="shared" si="13"/>
        <v>7</v>
      </c>
      <c r="X113" s="2" t="str" cm="1">
        <f t="array" ref="X113">IFERROR(INDEX($I$19:$I$33,W113),"")</f>
        <v>The Timers</v>
      </c>
      <c r="Y113" s="2"/>
      <c r="Z113" s="2"/>
      <c r="AA113" s="2">
        <f t="shared" si="10"/>
        <v>7</v>
      </c>
      <c r="AB113" s="2"/>
    </row>
    <row r="114" spans="13:28">
      <c r="M114" s="2">
        <v>8</v>
      </c>
      <c r="N114" s="2" t="str">
        <f t="shared" si="12"/>
        <v/>
      </c>
      <c r="O114" s="2" t="str" cm="1">
        <f t="array" ref="O114">IFERROR(INDEX($F$19:$F$33,N114),"")</f>
        <v/>
      </c>
      <c r="P114" s="2"/>
      <c r="Q114" s="2"/>
      <c r="R114" s="2" t="str">
        <f t="shared" si="8"/>
        <v/>
      </c>
      <c r="S114" s="2"/>
      <c r="T114" s="2"/>
      <c r="U114" s="2"/>
      <c r="V114" s="2">
        <v>8</v>
      </c>
      <c r="W114" s="2" t="str">
        <f t="shared" si="13"/>
        <v/>
      </c>
      <c r="X114" s="2" t="str" cm="1">
        <f t="array" ref="X114">IFERROR(INDEX($I$19:$I$33,W114),"")</f>
        <v/>
      </c>
      <c r="Y114" s="2"/>
      <c r="Z114" s="2"/>
      <c r="AA114" s="2" t="str">
        <f t="shared" si="10"/>
        <v/>
      </c>
      <c r="AB114" s="2"/>
    </row>
    <row r="115" spans="13:28">
      <c r="M115" s="2">
        <v>9</v>
      </c>
      <c r="N115" s="2" t="str">
        <f t="shared" si="12"/>
        <v/>
      </c>
      <c r="O115" s="2" t="str" cm="1">
        <f t="array" ref="O115">IFERROR(INDEX($F$19:$F$33,N115),"")</f>
        <v/>
      </c>
      <c r="P115" s="2"/>
      <c r="Q115" s="2"/>
      <c r="R115" s="2" t="str">
        <f t="shared" si="8"/>
        <v/>
      </c>
      <c r="S115" s="2"/>
      <c r="T115" s="2"/>
      <c r="U115" s="2"/>
      <c r="V115" s="2">
        <v>9</v>
      </c>
      <c r="W115" s="2" t="str">
        <f t="shared" si="13"/>
        <v/>
      </c>
      <c r="X115" s="2" t="str" cm="1">
        <f t="array" ref="X115">IFERROR(INDEX($I$19:$I$33,W115),"")</f>
        <v/>
      </c>
      <c r="Y115" s="2"/>
      <c r="Z115" s="2"/>
      <c r="AA115" s="2" t="str">
        <f t="shared" si="10"/>
        <v/>
      </c>
      <c r="AB115" s="2"/>
    </row>
    <row r="116" spans="13:28">
      <c r="M116" s="2">
        <v>10</v>
      </c>
      <c r="N116" s="2" t="str">
        <f t="shared" si="12"/>
        <v/>
      </c>
      <c r="O116" s="2" t="str" cm="1">
        <f t="array" ref="O116">IFERROR(INDEX($F$19:$F$33,N116),"")</f>
        <v/>
      </c>
      <c r="P116" s="2"/>
      <c r="Q116" s="2"/>
      <c r="R116" s="2" t="str">
        <f t="shared" si="8"/>
        <v/>
      </c>
      <c r="S116" s="2"/>
      <c r="T116" s="2"/>
      <c r="U116" s="2"/>
      <c r="V116" s="2">
        <v>10</v>
      </c>
      <c r="W116" s="2" t="str">
        <f t="shared" si="13"/>
        <v/>
      </c>
      <c r="X116" s="2" t="str" cm="1">
        <f t="array" ref="X116">IFERROR(INDEX($I$19:$I$33,W116),"")</f>
        <v/>
      </c>
      <c r="Y116" s="2"/>
      <c r="Z116" s="2"/>
      <c r="AA116" s="2" t="str">
        <f t="shared" si="10"/>
        <v/>
      </c>
      <c r="AB116" s="2"/>
    </row>
    <row r="117" spans="13:28">
      <c r="M117" s="2">
        <v>11</v>
      </c>
      <c r="N117" s="2">
        <f t="shared" si="12"/>
        <v>9</v>
      </c>
      <c r="O117" s="2" t="str" cm="1">
        <f t="array" ref="O117">IFERROR(INDEX($F$19:$F$33,N117),"")</f>
        <v>ひょうへんくらぶ</v>
      </c>
      <c r="P117" s="2"/>
      <c r="Q117" s="2"/>
      <c r="R117" s="2">
        <f t="shared" si="8"/>
        <v>11</v>
      </c>
      <c r="S117" s="2"/>
      <c r="T117" s="2"/>
      <c r="U117" s="2"/>
      <c r="V117" s="2">
        <v>11</v>
      </c>
      <c r="W117" s="2">
        <f t="shared" si="13"/>
        <v>9</v>
      </c>
      <c r="X117" s="2" t="str" cm="1">
        <f t="array" ref="X117">IFERROR(INDEX($I$19:$I$33,W117),"")</f>
        <v>Hyouhen Club</v>
      </c>
      <c r="Y117" s="2"/>
      <c r="Z117" s="2"/>
      <c r="AA117" s="2">
        <f t="shared" si="10"/>
        <v>11</v>
      </c>
      <c r="AB117" s="2"/>
    </row>
    <row r="118" spans="13:28">
      <c r="M118" s="2">
        <v>12</v>
      </c>
      <c r="N118" s="2" t="str">
        <f t="shared" si="12"/>
        <v/>
      </c>
      <c r="O118" s="2" t="str" cm="1">
        <f t="array" ref="O118">IFERROR(INDEX($F$19:$F$33,N118),"")</f>
        <v/>
      </c>
      <c r="P118" s="2"/>
      <c r="Q118" s="2"/>
      <c r="R118" s="2" t="str">
        <f t="shared" si="8"/>
        <v/>
      </c>
      <c r="S118" s="2"/>
      <c r="T118" s="2"/>
      <c r="U118" s="2"/>
      <c r="V118" s="2">
        <v>12</v>
      </c>
      <c r="W118" s="2" t="str">
        <f t="shared" si="13"/>
        <v/>
      </c>
      <c r="X118" s="2" t="str" cm="1">
        <f t="array" ref="X118">IFERROR(INDEX($I$19:$I$33,W118),"")</f>
        <v/>
      </c>
      <c r="Y118" s="2"/>
      <c r="Z118" s="2"/>
      <c r="AA118" s="2" t="str">
        <f t="shared" si="10"/>
        <v/>
      </c>
      <c r="AB118" s="2"/>
    </row>
    <row r="119" spans="13:28">
      <c r="M119" s="2">
        <v>13</v>
      </c>
      <c r="N119" s="2" t="str">
        <f t="shared" si="12"/>
        <v/>
      </c>
      <c r="O119" s="2" t="str" cm="1">
        <f t="array" ref="O119">IFERROR(INDEX($F$19:$F$33,N119),"")</f>
        <v/>
      </c>
      <c r="P119" s="2"/>
      <c r="Q119" s="2"/>
      <c r="R119" s="2" t="str">
        <f t="shared" si="8"/>
        <v/>
      </c>
      <c r="S119" s="2"/>
      <c r="T119" s="2"/>
      <c r="U119" s="2"/>
      <c r="V119" s="2">
        <v>13</v>
      </c>
      <c r="W119" s="2" t="str">
        <f t="shared" si="13"/>
        <v/>
      </c>
      <c r="X119" s="2" t="str" cm="1">
        <f t="array" ref="X119">IFERROR(INDEX($I$19:$I$33,W119),"")</f>
        <v/>
      </c>
      <c r="Y119" s="2"/>
      <c r="Z119" s="2"/>
      <c r="AA119" s="2" t="str">
        <f t="shared" si="10"/>
        <v/>
      </c>
      <c r="AB119" s="2"/>
    </row>
    <row r="120" spans="13:28">
      <c r="M120" s="2">
        <v>14</v>
      </c>
      <c r="N120" s="2">
        <f t="shared" si="12"/>
        <v>10</v>
      </c>
      <c r="O120" s="2" t="str" cm="1">
        <f t="array" ref="O120">IFERROR(INDEX($F$19:$F$33,N120),"")</f>
        <v>Band Hanada</v>
      </c>
      <c r="P120" s="2"/>
      <c r="Q120" s="2"/>
      <c r="R120" s="2">
        <f t="shared" si="8"/>
        <v>14</v>
      </c>
      <c r="S120" s="2"/>
      <c r="T120" s="2"/>
      <c r="U120" s="2"/>
      <c r="V120" s="2">
        <v>14</v>
      </c>
      <c r="W120" s="2">
        <f t="shared" si="13"/>
        <v>10</v>
      </c>
      <c r="X120" s="2" t="str" cm="1">
        <f t="array" ref="X120">IFERROR(INDEX($I$19:$I$33,W120),"")</f>
        <v>Band Hanada</v>
      </c>
      <c r="Y120" s="2"/>
      <c r="Z120" s="2"/>
      <c r="AA120" s="2">
        <f t="shared" si="10"/>
        <v>14</v>
      </c>
      <c r="AB120" s="2"/>
    </row>
    <row r="121" spans="13:28">
      <c r="M121" s="2">
        <v>15</v>
      </c>
      <c r="N121" s="2" t="str">
        <f t="shared" si="12"/>
        <v/>
      </c>
      <c r="O121" s="2" t="str" cm="1">
        <f t="array" ref="O121">IFERROR(INDEX($F$19:$F$33,N121),"")</f>
        <v/>
      </c>
      <c r="P121" s="2"/>
      <c r="Q121" s="2"/>
      <c r="R121" s="2" t="str">
        <f t="shared" si="8"/>
        <v/>
      </c>
      <c r="S121" s="2"/>
      <c r="T121" s="2"/>
      <c r="U121" s="2"/>
      <c r="V121" s="2">
        <v>15</v>
      </c>
      <c r="W121" s="2" t="str">
        <f t="shared" si="13"/>
        <v/>
      </c>
      <c r="X121" s="2" t="str" cm="1">
        <f t="array" ref="X121">IFERROR(INDEX($I$19:$I$33,W121),"")</f>
        <v/>
      </c>
      <c r="Y121" s="2"/>
      <c r="Z121" s="2"/>
      <c r="AA121" s="2" t="str">
        <f t="shared" si="10"/>
        <v/>
      </c>
      <c r="AB121" s="2"/>
    </row>
    <row r="122" spans="13:28">
      <c r="M122" s="2">
        <v>16</v>
      </c>
      <c r="N122" s="2">
        <f t="shared" si="12"/>
        <v>11</v>
      </c>
      <c r="O122" s="2" t="str" cm="1">
        <f t="array" ref="O122">IFERROR(INDEX($F$19:$F$33,N122),"")</f>
        <v>ハイロウズ</v>
      </c>
      <c r="P122" s="2"/>
      <c r="Q122" s="2"/>
      <c r="R122" s="2">
        <f t="shared" si="8"/>
        <v>16</v>
      </c>
      <c r="S122" s="2"/>
      <c r="T122" s="2"/>
      <c r="U122" s="2"/>
      <c r="V122" s="2">
        <v>16</v>
      </c>
      <c r="W122" s="2">
        <f t="shared" si="13"/>
        <v>11</v>
      </c>
      <c r="X122" s="2" t="str" cm="1">
        <f t="array" ref="X122">IFERROR(INDEX($I$19:$I$33,W122),"")</f>
        <v>The High Lows</v>
      </c>
      <c r="Y122" s="2"/>
      <c r="Z122" s="2"/>
      <c r="AA122" s="2">
        <f t="shared" si="10"/>
        <v>16</v>
      </c>
      <c r="AB122" s="2"/>
    </row>
    <row r="123" spans="13:28">
      <c r="M123" s="2">
        <v>17</v>
      </c>
      <c r="N123" s="2" t="str">
        <f t="shared" si="12"/>
        <v/>
      </c>
      <c r="O123" s="2" t="str" cm="1">
        <f t="array" ref="O123">IFERROR(INDEX($F$19:$F$33,N123),"")</f>
        <v/>
      </c>
      <c r="P123" s="2"/>
      <c r="Q123" s="2"/>
      <c r="R123" s="2" t="str">
        <f t="shared" si="8"/>
        <v/>
      </c>
      <c r="S123" s="2"/>
      <c r="T123" s="2"/>
      <c r="U123" s="2"/>
      <c r="V123" s="2">
        <v>17</v>
      </c>
      <c r="W123" s="2" t="str">
        <f t="shared" si="13"/>
        <v/>
      </c>
      <c r="X123" s="2" t="str" cm="1">
        <f t="array" ref="X123">IFERROR(INDEX($I$19:$I$33,W123),"")</f>
        <v/>
      </c>
      <c r="Y123" s="2"/>
      <c r="Z123" s="2"/>
      <c r="AA123" s="2" t="str">
        <f t="shared" si="10"/>
        <v/>
      </c>
      <c r="AB123" s="2"/>
    </row>
    <row r="124" spans="13:28">
      <c r="M124" s="2">
        <v>18</v>
      </c>
      <c r="N124" s="2" t="str">
        <f t="shared" si="12"/>
        <v/>
      </c>
      <c r="O124" s="2" t="str" cm="1">
        <f t="array" ref="O124">IFERROR(INDEX($F$19:$F$33,N124),"")</f>
        <v/>
      </c>
      <c r="P124" s="2"/>
      <c r="Q124" s="2"/>
      <c r="R124" s="2" t="str">
        <f t="shared" si="8"/>
        <v/>
      </c>
      <c r="S124" s="2"/>
      <c r="T124" s="2"/>
      <c r="U124" s="2"/>
      <c r="V124" s="2">
        <v>18</v>
      </c>
      <c r="W124" s="2" t="str">
        <f t="shared" si="13"/>
        <v/>
      </c>
      <c r="X124" s="2" t="str" cm="1">
        <f t="array" ref="X124">IFERROR(INDEX($I$19:$I$33,W124),"")</f>
        <v/>
      </c>
      <c r="Y124" s="2"/>
      <c r="Z124" s="2"/>
      <c r="AA124" s="2" t="str">
        <f t="shared" si="10"/>
        <v/>
      </c>
      <c r="AB124" s="2"/>
    </row>
    <row r="125" spans="13:28">
      <c r="M125" s="2">
        <v>19</v>
      </c>
      <c r="N125" s="2" t="str">
        <f t="shared" si="12"/>
        <v/>
      </c>
      <c r="O125" s="2" t="str" cm="1">
        <f t="array" ref="O125">IFERROR(INDEX($F$19:$F$33,N125),"")</f>
        <v/>
      </c>
      <c r="P125" s="2"/>
      <c r="Q125" s="2"/>
      <c r="R125" s="2" t="str">
        <f t="shared" si="8"/>
        <v/>
      </c>
      <c r="S125" s="2"/>
      <c r="T125" s="2"/>
      <c r="U125" s="2"/>
      <c r="V125" s="2">
        <v>19</v>
      </c>
      <c r="W125" s="2" t="str">
        <f t="shared" si="13"/>
        <v/>
      </c>
      <c r="X125" s="2" t="str" cm="1">
        <f t="array" ref="X125">IFERROR(INDEX($I$19:$I$33,W125),"")</f>
        <v/>
      </c>
      <c r="Y125" s="2"/>
      <c r="Z125" s="2"/>
      <c r="AA125" s="2" t="str">
        <f t="shared" si="10"/>
        <v/>
      </c>
      <c r="AB125" s="2"/>
    </row>
    <row r="126" spans="13:28">
      <c r="M126" s="2">
        <v>20</v>
      </c>
      <c r="N126" s="2" t="str">
        <f t="shared" si="12"/>
        <v/>
      </c>
      <c r="O126" s="2" t="str" cm="1">
        <f t="array" ref="O126">IFERROR(INDEX($F$19:$F$33,N126),"")</f>
        <v/>
      </c>
      <c r="P126" s="2"/>
      <c r="Q126" s="2"/>
      <c r="R126" s="2" t="str">
        <f t="shared" si="8"/>
        <v/>
      </c>
      <c r="S126" s="2"/>
      <c r="T126" s="2"/>
      <c r="U126" s="2"/>
      <c r="V126" s="2">
        <v>20</v>
      </c>
      <c r="W126" s="2" t="str">
        <f t="shared" si="13"/>
        <v/>
      </c>
      <c r="X126" s="2" t="str" cm="1">
        <f t="array" ref="X126">IFERROR(INDEX($I$19:$I$33,W126),"")</f>
        <v/>
      </c>
      <c r="Y126" s="2"/>
      <c r="Z126" s="2"/>
      <c r="AA126" s="2" t="str">
        <f t="shared" si="10"/>
        <v/>
      </c>
      <c r="AB126" s="2"/>
    </row>
    <row r="127" spans="13:28">
      <c r="M127" s="2">
        <v>21</v>
      </c>
      <c r="N127" s="2" t="str">
        <f t="shared" si="12"/>
        <v/>
      </c>
      <c r="O127" s="2" t="str" cm="1">
        <f t="array" ref="O127">IFERROR(INDEX($F$19:$F$33,N127),"")</f>
        <v/>
      </c>
      <c r="P127" s="2"/>
      <c r="Q127" s="2"/>
      <c r="R127" s="2" t="str">
        <f t="shared" ref="R127:R190" si="14">IF(O127="","",M127)</f>
        <v/>
      </c>
      <c r="S127" s="2"/>
      <c r="T127" s="2"/>
      <c r="U127" s="2"/>
      <c r="V127" s="2">
        <v>21</v>
      </c>
      <c r="W127" s="2" t="str">
        <f t="shared" si="13"/>
        <v/>
      </c>
      <c r="X127" s="2" t="str" cm="1">
        <f t="array" ref="X127">IFERROR(INDEX($I$19:$I$33,W127),"")</f>
        <v/>
      </c>
      <c r="Y127" s="2"/>
      <c r="Z127" s="2"/>
      <c r="AA127" s="2" t="str">
        <f t="shared" ref="AA127:AA190" si="15">IF(X127="","",V127)</f>
        <v/>
      </c>
      <c r="AB127" s="2"/>
    </row>
    <row r="128" spans="13:28">
      <c r="M128" s="2">
        <v>22</v>
      </c>
      <c r="N128" s="2" t="str">
        <f t="shared" si="12"/>
        <v/>
      </c>
      <c r="O128" s="2" t="str" cm="1">
        <f t="array" ref="O128">IFERROR(INDEX($F$19:$F$33,N128),"")</f>
        <v/>
      </c>
      <c r="P128" s="2"/>
      <c r="Q128" s="2"/>
      <c r="R128" s="2" t="str">
        <f t="shared" si="14"/>
        <v/>
      </c>
      <c r="S128" s="2"/>
      <c r="T128" s="2"/>
      <c r="U128" s="2"/>
      <c r="V128" s="2">
        <v>22</v>
      </c>
      <c r="W128" s="2" t="str">
        <f t="shared" si="13"/>
        <v/>
      </c>
      <c r="X128" s="2" t="str" cm="1">
        <f t="array" ref="X128">IFERROR(INDEX($I$19:$I$33,W128),"")</f>
        <v/>
      </c>
      <c r="Y128" s="2"/>
      <c r="Z128" s="2"/>
      <c r="AA128" s="2" t="str">
        <f t="shared" si="15"/>
        <v/>
      </c>
      <c r="AB128" s="2"/>
    </row>
    <row r="129" spans="13:28">
      <c r="M129" s="2">
        <v>23</v>
      </c>
      <c r="N129" s="2" t="str">
        <f t="shared" si="12"/>
        <v/>
      </c>
      <c r="O129" s="2" t="str" cm="1">
        <f t="array" ref="O129">IFERROR(INDEX($F$19:$F$33,N129),"")</f>
        <v/>
      </c>
      <c r="P129" s="2"/>
      <c r="Q129" s="2"/>
      <c r="R129" s="2" t="str">
        <f t="shared" si="14"/>
        <v/>
      </c>
      <c r="S129" s="2"/>
      <c r="T129" s="2"/>
      <c r="U129" s="2"/>
      <c r="V129" s="2">
        <v>23</v>
      </c>
      <c r="W129" s="2" t="str">
        <f t="shared" si="13"/>
        <v/>
      </c>
      <c r="X129" s="2" t="str" cm="1">
        <f t="array" ref="X129">IFERROR(INDEX($I$19:$I$33,W129),"")</f>
        <v/>
      </c>
      <c r="Y129" s="2"/>
      <c r="Z129" s="2"/>
      <c r="AA129" s="2" t="str">
        <f t="shared" si="15"/>
        <v/>
      </c>
      <c r="AB129" s="2"/>
    </row>
    <row r="130" spans="13:28">
      <c r="M130" s="2">
        <v>24</v>
      </c>
      <c r="N130" s="2" t="str">
        <f t="shared" si="12"/>
        <v/>
      </c>
      <c r="O130" s="2" t="str" cm="1">
        <f t="array" ref="O130">IFERROR(INDEX($F$19:$F$33,N130),"")</f>
        <v/>
      </c>
      <c r="P130" s="2"/>
      <c r="Q130" s="2"/>
      <c r="R130" s="2" t="str">
        <f t="shared" si="14"/>
        <v/>
      </c>
      <c r="S130" s="2"/>
      <c r="T130" s="2"/>
      <c r="U130" s="2"/>
      <c r="V130" s="2">
        <v>24</v>
      </c>
      <c r="W130" s="2" t="str">
        <f t="shared" si="13"/>
        <v/>
      </c>
      <c r="X130" s="2" t="str" cm="1">
        <f t="array" ref="X130">IFERROR(INDEX($I$19:$I$33,W130),"")</f>
        <v/>
      </c>
      <c r="Y130" s="2"/>
      <c r="Z130" s="2"/>
      <c r="AA130" s="2" t="str">
        <f t="shared" si="15"/>
        <v/>
      </c>
      <c r="AB130" s="2"/>
    </row>
    <row r="131" spans="13:28">
      <c r="M131" s="2">
        <v>25</v>
      </c>
      <c r="N131" s="2" t="str">
        <f t="shared" si="12"/>
        <v/>
      </c>
      <c r="O131" s="2" t="str" cm="1">
        <f t="array" ref="O131">IFERROR(INDEX($F$19:$F$33,N131),"")</f>
        <v/>
      </c>
      <c r="P131" s="2"/>
      <c r="Q131" s="2"/>
      <c r="R131" s="2" t="str">
        <f t="shared" si="14"/>
        <v/>
      </c>
      <c r="S131" s="2"/>
      <c r="T131" s="2"/>
      <c r="U131" s="2"/>
      <c r="V131" s="2">
        <v>25</v>
      </c>
      <c r="W131" s="2" t="str">
        <f t="shared" si="13"/>
        <v/>
      </c>
      <c r="X131" s="2" t="str" cm="1">
        <f t="array" ref="X131">IFERROR(INDEX($I$19:$I$33,W131),"")</f>
        <v/>
      </c>
      <c r="Y131" s="2"/>
      <c r="Z131" s="2"/>
      <c r="AA131" s="2" t="str">
        <f t="shared" si="15"/>
        <v/>
      </c>
      <c r="AB131" s="2"/>
    </row>
    <row r="132" spans="13:28">
      <c r="M132" s="2">
        <v>26</v>
      </c>
      <c r="N132" s="2" t="str">
        <f t="shared" si="12"/>
        <v/>
      </c>
      <c r="O132" s="2" t="str" cm="1">
        <f t="array" ref="O132">IFERROR(INDEX($F$19:$F$33,N132),"")</f>
        <v/>
      </c>
      <c r="P132" s="2"/>
      <c r="Q132" s="2"/>
      <c r="R132" s="2" t="str">
        <f t="shared" si="14"/>
        <v/>
      </c>
      <c r="S132" s="2"/>
      <c r="T132" s="2"/>
      <c r="U132" s="2"/>
      <c r="V132" s="2">
        <v>26</v>
      </c>
      <c r="W132" s="2" t="str">
        <f t="shared" si="13"/>
        <v/>
      </c>
      <c r="X132" s="2" t="str" cm="1">
        <f t="array" ref="X132">IFERROR(INDEX($I$19:$I$33,W132),"")</f>
        <v/>
      </c>
      <c r="Y132" s="2"/>
      <c r="Z132" s="2"/>
      <c r="AA132" s="2" t="str">
        <f t="shared" si="15"/>
        <v/>
      </c>
      <c r="AB132" s="2"/>
    </row>
    <row r="133" spans="13:28">
      <c r="M133" s="2">
        <v>27</v>
      </c>
      <c r="N133" s="2" t="str">
        <f t="shared" si="12"/>
        <v/>
      </c>
      <c r="O133" s="2" t="str" cm="1">
        <f t="array" ref="O133">IFERROR(INDEX($F$19:$F$33,N133),"")</f>
        <v/>
      </c>
      <c r="P133" s="2"/>
      <c r="Q133" s="2"/>
      <c r="R133" s="2" t="str">
        <f t="shared" si="14"/>
        <v/>
      </c>
      <c r="S133" s="2"/>
      <c r="T133" s="2"/>
      <c r="U133" s="2"/>
      <c r="V133" s="2">
        <v>27</v>
      </c>
      <c r="W133" s="2" t="str">
        <f t="shared" si="13"/>
        <v/>
      </c>
      <c r="X133" s="2" t="str" cm="1">
        <f t="array" ref="X133">IFERROR(INDEX($I$19:$I$33,W133),"")</f>
        <v/>
      </c>
      <c r="Y133" s="2"/>
      <c r="Z133" s="2"/>
      <c r="AA133" s="2" t="str">
        <f t="shared" si="15"/>
        <v/>
      </c>
      <c r="AB133" s="2"/>
    </row>
    <row r="134" spans="13:28">
      <c r="M134" s="2">
        <v>28</v>
      </c>
      <c r="N134" s="2" t="str">
        <f t="shared" si="12"/>
        <v/>
      </c>
      <c r="O134" s="2" t="str" cm="1">
        <f t="array" ref="O134">IFERROR(INDEX($F$19:$F$33,N134),"")</f>
        <v/>
      </c>
      <c r="P134" s="2"/>
      <c r="Q134" s="2"/>
      <c r="R134" s="2" t="str">
        <f t="shared" si="14"/>
        <v/>
      </c>
      <c r="S134" s="2"/>
      <c r="T134" s="2"/>
      <c r="U134" s="2"/>
      <c r="V134" s="2">
        <v>28</v>
      </c>
      <c r="W134" s="2" t="str">
        <f t="shared" si="13"/>
        <v/>
      </c>
      <c r="X134" s="2" t="str" cm="1">
        <f t="array" ref="X134">IFERROR(INDEX($I$19:$I$33,W134),"")</f>
        <v/>
      </c>
      <c r="Y134" s="2"/>
      <c r="Z134" s="2"/>
      <c r="AA134" s="2" t="str">
        <f t="shared" si="15"/>
        <v/>
      </c>
      <c r="AB134" s="2"/>
    </row>
    <row r="135" spans="13:28">
      <c r="M135" s="2">
        <v>29</v>
      </c>
      <c r="N135" s="2" t="str">
        <f t="shared" si="12"/>
        <v/>
      </c>
      <c r="O135" s="2" t="str" cm="1">
        <f t="array" ref="O135">IFERROR(INDEX($F$19:$F$33,N135),"")</f>
        <v/>
      </c>
      <c r="P135" s="2"/>
      <c r="Q135" s="2"/>
      <c r="R135" s="2" t="str">
        <f t="shared" si="14"/>
        <v/>
      </c>
      <c r="S135" s="2"/>
      <c r="T135" s="2"/>
      <c r="U135" s="2"/>
      <c r="V135" s="2">
        <v>29</v>
      </c>
      <c r="W135" s="2" t="str">
        <f t="shared" si="13"/>
        <v/>
      </c>
      <c r="X135" s="2" t="str" cm="1">
        <f t="array" ref="X135">IFERROR(INDEX($I$19:$I$33,W135),"")</f>
        <v/>
      </c>
      <c r="Y135" s="2"/>
      <c r="Z135" s="2"/>
      <c r="AA135" s="2" t="str">
        <f t="shared" si="15"/>
        <v/>
      </c>
      <c r="AB135" s="2"/>
    </row>
    <row r="136" spans="13:28">
      <c r="M136" s="2">
        <v>30</v>
      </c>
      <c r="N136" s="2" t="str">
        <f t="shared" si="12"/>
        <v/>
      </c>
      <c r="O136" s="2" t="str" cm="1">
        <f t="array" ref="O136">IFERROR(INDEX($F$19:$F$33,N136),"")</f>
        <v/>
      </c>
      <c r="P136" s="2"/>
      <c r="Q136" s="2"/>
      <c r="R136" s="2" t="str">
        <f t="shared" si="14"/>
        <v/>
      </c>
      <c r="S136" s="2"/>
      <c r="T136" s="2"/>
      <c r="U136" s="2"/>
      <c r="V136" s="2">
        <v>30</v>
      </c>
      <c r="W136" s="2" t="str">
        <f t="shared" si="13"/>
        <v/>
      </c>
      <c r="X136" s="2" t="str" cm="1">
        <f t="array" ref="X136">IFERROR(INDEX($I$19:$I$33,W136),"")</f>
        <v/>
      </c>
      <c r="Y136" s="2"/>
      <c r="Z136" s="2"/>
      <c r="AA136" s="2" t="str">
        <f t="shared" si="15"/>
        <v/>
      </c>
      <c r="AB136" s="2"/>
    </row>
    <row r="137" spans="13:28">
      <c r="M137" s="2">
        <v>31</v>
      </c>
      <c r="N137" s="2" t="str">
        <f t="shared" si="12"/>
        <v/>
      </c>
      <c r="O137" s="2" t="str" cm="1">
        <f t="array" ref="O137">IFERROR(INDEX($F$19:$F$33,N137),"")</f>
        <v/>
      </c>
      <c r="P137" s="2"/>
      <c r="Q137" s="2"/>
      <c r="R137" s="2" t="str">
        <f t="shared" si="14"/>
        <v/>
      </c>
      <c r="S137" s="2"/>
      <c r="T137" s="2"/>
      <c r="U137" s="2"/>
      <c r="V137" s="2">
        <v>31</v>
      </c>
      <c r="W137" s="2" t="str">
        <f t="shared" si="13"/>
        <v/>
      </c>
      <c r="X137" s="2" t="str" cm="1">
        <f t="array" ref="X137">IFERROR(INDEX($I$19:$I$33,W137),"")</f>
        <v/>
      </c>
      <c r="Y137" s="2"/>
      <c r="Z137" s="2"/>
      <c r="AA137" s="2" t="str">
        <f t="shared" si="15"/>
        <v/>
      </c>
      <c r="AB137" s="2"/>
    </row>
    <row r="138" spans="13:28">
      <c r="M138" s="2">
        <v>32</v>
      </c>
      <c r="N138" s="2" t="str">
        <f t="shared" si="12"/>
        <v/>
      </c>
      <c r="O138" s="2" t="str" cm="1">
        <f t="array" ref="O138">IFERROR(INDEX($F$19:$F$33,N138),"")</f>
        <v/>
      </c>
      <c r="P138" s="2"/>
      <c r="Q138" s="2"/>
      <c r="R138" s="2" t="str">
        <f t="shared" si="14"/>
        <v/>
      </c>
      <c r="S138" s="2"/>
      <c r="T138" s="2"/>
      <c r="U138" s="2"/>
      <c r="V138" s="2">
        <v>32</v>
      </c>
      <c r="W138" s="2" t="str">
        <f t="shared" si="13"/>
        <v/>
      </c>
      <c r="X138" s="2" t="str" cm="1">
        <f t="array" ref="X138">IFERROR(INDEX($I$19:$I$33,W138),"")</f>
        <v/>
      </c>
      <c r="Y138" s="2"/>
      <c r="Z138" s="2"/>
      <c r="AA138" s="2" t="str">
        <f t="shared" si="15"/>
        <v/>
      </c>
      <c r="AB138" s="2"/>
    </row>
    <row r="139" spans="13:28">
      <c r="M139" s="2">
        <v>33</v>
      </c>
      <c r="N139" s="2" t="str">
        <f t="shared" si="12"/>
        <v/>
      </c>
      <c r="O139" s="2" t="str" cm="1">
        <f t="array" ref="O139">IFERROR(INDEX($F$19:$F$33,N139),"")</f>
        <v/>
      </c>
      <c r="P139" s="2"/>
      <c r="Q139" s="2"/>
      <c r="R139" s="2" t="str">
        <f t="shared" si="14"/>
        <v/>
      </c>
      <c r="S139" s="2"/>
      <c r="T139" s="2"/>
      <c r="U139" s="2"/>
      <c r="V139" s="2">
        <v>33</v>
      </c>
      <c r="W139" s="2" t="str">
        <f t="shared" si="13"/>
        <v/>
      </c>
      <c r="X139" s="2" t="str" cm="1">
        <f t="array" ref="X139">IFERROR(INDEX($I$19:$I$33,W139),"")</f>
        <v/>
      </c>
      <c r="Y139" s="2"/>
      <c r="Z139" s="2"/>
      <c r="AA139" s="2" t="str">
        <f t="shared" si="15"/>
        <v/>
      </c>
      <c r="AB139" s="2"/>
    </row>
    <row r="140" spans="13:28">
      <c r="M140" s="2">
        <v>34</v>
      </c>
      <c r="N140" s="2" t="str">
        <f t="shared" si="12"/>
        <v/>
      </c>
      <c r="O140" s="2" t="str" cm="1">
        <f t="array" ref="O140">IFERROR(INDEX($F$19:$F$33,N140),"")</f>
        <v/>
      </c>
      <c r="P140" s="2"/>
      <c r="Q140" s="2"/>
      <c r="R140" s="2" t="str">
        <f t="shared" si="14"/>
        <v/>
      </c>
      <c r="S140" s="2"/>
      <c r="T140" s="2"/>
      <c r="U140" s="2"/>
      <c r="V140" s="2">
        <v>34</v>
      </c>
      <c r="W140" s="2" t="str">
        <f t="shared" si="13"/>
        <v/>
      </c>
      <c r="X140" s="2" t="str" cm="1">
        <f t="array" ref="X140">IFERROR(INDEX($I$19:$I$33,W140),"")</f>
        <v/>
      </c>
      <c r="Y140" s="2"/>
      <c r="Z140" s="2"/>
      <c r="AA140" s="2" t="str">
        <f t="shared" si="15"/>
        <v/>
      </c>
      <c r="AB140" s="2"/>
    </row>
    <row r="141" spans="13:28">
      <c r="M141" s="2">
        <v>35</v>
      </c>
      <c r="N141" s="2" t="str">
        <f t="shared" si="12"/>
        <v/>
      </c>
      <c r="O141" s="2" t="str" cm="1">
        <f t="array" ref="O141">IFERROR(INDEX($F$19:$F$33,N141),"")</f>
        <v/>
      </c>
      <c r="P141" s="2"/>
      <c r="Q141" s="2"/>
      <c r="R141" s="2" t="str">
        <f t="shared" si="14"/>
        <v/>
      </c>
      <c r="S141" s="2"/>
      <c r="T141" s="2"/>
      <c r="U141" s="2"/>
      <c r="V141" s="2">
        <v>35</v>
      </c>
      <c r="W141" s="2" t="str">
        <f t="shared" si="13"/>
        <v/>
      </c>
      <c r="X141" s="2" t="str" cm="1">
        <f t="array" ref="X141">IFERROR(INDEX($I$19:$I$33,W141),"")</f>
        <v/>
      </c>
      <c r="Y141" s="2"/>
      <c r="Z141" s="2"/>
      <c r="AA141" s="2" t="str">
        <f t="shared" si="15"/>
        <v/>
      </c>
      <c r="AB141" s="2"/>
    </row>
    <row r="142" spans="13:28">
      <c r="M142" s="2">
        <v>36</v>
      </c>
      <c r="N142" s="2" t="str">
        <f t="shared" si="12"/>
        <v/>
      </c>
      <c r="O142" s="2" t="str" cm="1">
        <f t="array" ref="O142">IFERROR(INDEX($F$19:$F$33,N142),"")</f>
        <v/>
      </c>
      <c r="P142" s="2"/>
      <c r="Q142" s="2"/>
      <c r="R142" s="2" t="str">
        <f t="shared" si="14"/>
        <v/>
      </c>
      <c r="S142" s="2"/>
      <c r="T142" s="2"/>
      <c r="U142" s="2"/>
      <c r="V142" s="2">
        <v>36</v>
      </c>
      <c r="W142" s="2" t="str">
        <f t="shared" si="13"/>
        <v/>
      </c>
      <c r="X142" s="2" t="str" cm="1">
        <f t="array" ref="X142">IFERROR(INDEX($I$19:$I$33,W142),"")</f>
        <v/>
      </c>
      <c r="Y142" s="2"/>
      <c r="Z142" s="2"/>
      <c r="AA142" s="2" t="str">
        <f t="shared" si="15"/>
        <v/>
      </c>
      <c r="AB142" s="2"/>
    </row>
    <row r="143" spans="13:28">
      <c r="M143" s="2">
        <v>37</v>
      </c>
      <c r="N143" s="2" t="str">
        <f t="shared" si="12"/>
        <v/>
      </c>
      <c r="O143" s="2" t="str" cm="1">
        <f t="array" ref="O143">IFERROR(INDEX($F$19:$F$33,N143),"")</f>
        <v/>
      </c>
      <c r="P143" s="2"/>
      <c r="Q143" s="2"/>
      <c r="R143" s="2" t="str">
        <f t="shared" si="14"/>
        <v/>
      </c>
      <c r="S143" s="2"/>
      <c r="T143" s="2"/>
      <c r="U143" s="2"/>
      <c r="V143" s="2">
        <v>37</v>
      </c>
      <c r="W143" s="2" t="str">
        <f t="shared" si="13"/>
        <v/>
      </c>
      <c r="X143" s="2" t="str" cm="1">
        <f t="array" ref="X143">IFERROR(INDEX($I$19:$I$33,W143),"")</f>
        <v/>
      </c>
      <c r="Y143" s="2"/>
      <c r="Z143" s="2"/>
      <c r="AA143" s="2" t="str">
        <f t="shared" si="15"/>
        <v/>
      </c>
      <c r="AB143" s="2"/>
    </row>
    <row r="144" spans="13:28">
      <c r="M144" s="2">
        <v>38</v>
      </c>
      <c r="N144" s="2" t="str">
        <f t="shared" si="12"/>
        <v/>
      </c>
      <c r="O144" s="2" t="str" cm="1">
        <f t="array" ref="O144">IFERROR(INDEX($F$19:$F$33,N144),"")</f>
        <v/>
      </c>
      <c r="P144" s="2"/>
      <c r="Q144" s="2"/>
      <c r="R144" s="2" t="str">
        <f t="shared" si="14"/>
        <v/>
      </c>
      <c r="S144" s="2"/>
      <c r="T144" s="2"/>
      <c r="U144" s="2"/>
      <c r="V144" s="2">
        <v>38</v>
      </c>
      <c r="W144" s="2" t="str">
        <f t="shared" si="13"/>
        <v/>
      </c>
      <c r="X144" s="2" t="str" cm="1">
        <f t="array" ref="X144">IFERROR(INDEX($I$19:$I$33,W144),"")</f>
        <v/>
      </c>
      <c r="Y144" s="2"/>
      <c r="Z144" s="2"/>
      <c r="AA144" s="2" t="str">
        <f t="shared" si="15"/>
        <v/>
      </c>
      <c r="AB144" s="2"/>
    </row>
    <row r="145" spans="13:28">
      <c r="M145" s="2">
        <v>39</v>
      </c>
      <c r="N145" s="2" t="str">
        <f t="shared" si="12"/>
        <v/>
      </c>
      <c r="O145" s="2" t="str" cm="1">
        <f t="array" ref="O145">IFERROR(INDEX($F$19:$F$33,N145),"")</f>
        <v/>
      </c>
      <c r="P145" s="2"/>
      <c r="Q145" s="2"/>
      <c r="R145" s="2" t="str">
        <f t="shared" si="14"/>
        <v/>
      </c>
      <c r="S145" s="2"/>
      <c r="T145" s="2"/>
      <c r="U145" s="2"/>
      <c r="V145" s="2">
        <v>39</v>
      </c>
      <c r="W145" s="2" t="str">
        <f t="shared" si="13"/>
        <v/>
      </c>
      <c r="X145" s="2" t="str" cm="1">
        <f t="array" ref="X145">IFERROR(INDEX($I$19:$I$33,W145),"")</f>
        <v/>
      </c>
      <c r="Y145" s="2"/>
      <c r="Z145" s="2"/>
      <c r="AA145" s="2" t="str">
        <f t="shared" si="15"/>
        <v/>
      </c>
      <c r="AB145" s="2"/>
    </row>
    <row r="146" spans="13:28">
      <c r="M146" s="2">
        <v>40</v>
      </c>
      <c r="N146" s="2" t="str">
        <f t="shared" si="12"/>
        <v/>
      </c>
      <c r="O146" s="2" t="str" cm="1">
        <f t="array" ref="O146">IFERROR(INDEX($F$19:$F$33,N146),"")</f>
        <v/>
      </c>
      <c r="P146" s="2"/>
      <c r="Q146" s="2"/>
      <c r="R146" s="2" t="str">
        <f t="shared" si="14"/>
        <v/>
      </c>
      <c r="S146" s="2"/>
      <c r="T146" s="2"/>
      <c r="U146" s="2"/>
      <c r="V146" s="2">
        <v>40</v>
      </c>
      <c r="W146" s="2" t="str">
        <f t="shared" si="13"/>
        <v/>
      </c>
      <c r="X146" s="2" t="str" cm="1">
        <f t="array" ref="X146">IFERROR(INDEX($I$19:$I$33,W146),"")</f>
        <v/>
      </c>
      <c r="Y146" s="2"/>
      <c r="Z146" s="2"/>
      <c r="AA146" s="2" t="str">
        <f t="shared" si="15"/>
        <v/>
      </c>
      <c r="AB146" s="2"/>
    </row>
    <row r="147" spans="13:28">
      <c r="M147" s="2">
        <v>41</v>
      </c>
      <c r="N147" s="2" t="str">
        <f t="shared" si="12"/>
        <v/>
      </c>
      <c r="O147" s="2" t="str" cm="1">
        <f t="array" ref="O147">IFERROR(INDEX($F$19:$F$33,N147),"")</f>
        <v/>
      </c>
      <c r="P147" s="2"/>
      <c r="Q147" s="2"/>
      <c r="R147" s="2" t="str">
        <f t="shared" si="14"/>
        <v/>
      </c>
      <c r="S147" s="2"/>
      <c r="T147" s="2"/>
      <c r="U147" s="2"/>
      <c r="V147" s="2">
        <v>41</v>
      </c>
      <c r="W147" s="2" t="str">
        <f t="shared" si="13"/>
        <v/>
      </c>
      <c r="X147" s="2" t="str" cm="1">
        <f t="array" ref="X147">IFERROR(INDEX($I$19:$I$33,W147),"")</f>
        <v/>
      </c>
      <c r="Y147" s="2"/>
      <c r="Z147" s="2"/>
      <c r="AA147" s="2" t="str">
        <f t="shared" si="15"/>
        <v/>
      </c>
      <c r="AB147" s="2"/>
    </row>
    <row r="148" spans="13:28">
      <c r="M148" s="2">
        <v>42</v>
      </c>
      <c r="N148" s="2" t="str">
        <f t="shared" si="12"/>
        <v/>
      </c>
      <c r="O148" s="2" t="str" cm="1">
        <f t="array" ref="O148">IFERROR(INDEX($F$19:$F$33,N148),"")</f>
        <v/>
      </c>
      <c r="P148" s="2"/>
      <c r="Q148" s="2"/>
      <c r="R148" s="2" t="str">
        <f t="shared" si="14"/>
        <v/>
      </c>
      <c r="S148" s="2"/>
      <c r="T148" s="2"/>
      <c r="U148" s="2"/>
      <c r="V148" s="2">
        <v>42</v>
      </c>
      <c r="W148" s="2" t="str">
        <f t="shared" si="13"/>
        <v/>
      </c>
      <c r="X148" s="2" t="str" cm="1">
        <f t="array" ref="X148">IFERROR(INDEX($I$19:$I$33,W148),"")</f>
        <v/>
      </c>
      <c r="Y148" s="2"/>
      <c r="Z148" s="2"/>
      <c r="AA148" s="2" t="str">
        <f t="shared" si="15"/>
        <v/>
      </c>
      <c r="AB148" s="2"/>
    </row>
    <row r="149" spans="13:28">
      <c r="M149" s="2">
        <v>43</v>
      </c>
      <c r="N149" s="2" t="str">
        <f t="shared" si="12"/>
        <v/>
      </c>
      <c r="O149" s="2" t="str" cm="1">
        <f t="array" ref="O149">IFERROR(INDEX($F$19:$F$33,N149),"")</f>
        <v/>
      </c>
      <c r="P149" s="2"/>
      <c r="Q149" s="2"/>
      <c r="R149" s="2" t="str">
        <f t="shared" si="14"/>
        <v/>
      </c>
      <c r="S149" s="2"/>
      <c r="T149" s="2"/>
      <c r="U149" s="2"/>
      <c r="V149" s="2">
        <v>43</v>
      </c>
      <c r="W149" s="2" t="str">
        <f t="shared" si="13"/>
        <v/>
      </c>
      <c r="X149" s="2" t="str" cm="1">
        <f t="array" ref="X149">IFERROR(INDEX($I$19:$I$33,W149),"")</f>
        <v/>
      </c>
      <c r="Y149" s="2"/>
      <c r="Z149" s="2"/>
      <c r="AA149" s="2" t="str">
        <f t="shared" si="15"/>
        <v/>
      </c>
      <c r="AB149" s="2"/>
    </row>
    <row r="150" spans="13:28">
      <c r="M150" s="2">
        <v>44</v>
      </c>
      <c r="N150" s="2" t="str">
        <f t="shared" si="12"/>
        <v/>
      </c>
      <c r="O150" s="2" t="str" cm="1">
        <f t="array" ref="O150">IFERROR(INDEX($F$19:$F$33,N150),"")</f>
        <v/>
      </c>
      <c r="P150" s="2"/>
      <c r="Q150" s="2"/>
      <c r="R150" s="2" t="str">
        <f t="shared" si="14"/>
        <v/>
      </c>
      <c r="S150" s="2"/>
      <c r="T150" s="2"/>
      <c r="U150" s="2"/>
      <c r="V150" s="2">
        <v>44</v>
      </c>
      <c r="W150" s="2" t="str">
        <f t="shared" si="13"/>
        <v/>
      </c>
      <c r="X150" s="2" t="str" cm="1">
        <f t="array" ref="X150">IFERROR(INDEX($I$19:$I$33,W150),"")</f>
        <v/>
      </c>
      <c r="Y150" s="2"/>
      <c r="Z150" s="2"/>
      <c r="AA150" s="2" t="str">
        <f t="shared" si="15"/>
        <v/>
      </c>
      <c r="AB150" s="2"/>
    </row>
    <row r="151" spans="13:28">
      <c r="M151" s="2">
        <v>45</v>
      </c>
      <c r="N151" s="2" t="str">
        <f t="shared" si="12"/>
        <v/>
      </c>
      <c r="O151" s="2" t="str" cm="1">
        <f t="array" ref="O151">IFERROR(INDEX($F$19:$F$33,N151),"")</f>
        <v/>
      </c>
      <c r="P151" s="2"/>
      <c r="Q151" s="2"/>
      <c r="R151" s="2" t="str">
        <f t="shared" si="14"/>
        <v/>
      </c>
      <c r="S151" s="2"/>
      <c r="T151" s="2"/>
      <c r="U151" s="2"/>
      <c r="V151" s="2">
        <v>45</v>
      </c>
      <c r="W151" s="2" t="str">
        <f t="shared" si="13"/>
        <v/>
      </c>
      <c r="X151" s="2" t="str" cm="1">
        <f t="array" ref="X151">IFERROR(INDEX($I$19:$I$33,W151),"")</f>
        <v/>
      </c>
      <c r="Y151" s="2"/>
      <c r="Z151" s="2"/>
      <c r="AA151" s="2" t="str">
        <f t="shared" si="15"/>
        <v/>
      </c>
      <c r="AB151" s="2"/>
    </row>
    <row r="152" spans="13:28">
      <c r="M152" s="2">
        <v>1</v>
      </c>
      <c r="N152" s="2" t="str">
        <f>IFERROR(MATCH(M152,$O$19:$O$33,0),"")</f>
        <v/>
      </c>
      <c r="O152" s="2" t="str" cm="1">
        <f t="array" ref="O152">IFERROR(INDEX($G$19:$G$33,N152),"")</f>
        <v/>
      </c>
      <c r="P152" s="2"/>
      <c r="Q152" s="2"/>
      <c r="R152" s="2" t="str">
        <f t="shared" si="14"/>
        <v/>
      </c>
      <c r="S152" s="2"/>
      <c r="T152" s="2"/>
      <c r="U152" s="2"/>
      <c r="V152" s="2">
        <v>1</v>
      </c>
      <c r="W152" s="2" t="str">
        <f>IFERROR(MATCH(V152,$R$19:$R$33,0),"")</f>
        <v/>
      </c>
      <c r="X152" s="2" t="str" cm="1">
        <f t="array" ref="X152">IFERROR(INDEX($J$19:$J$33,W152),"")</f>
        <v/>
      </c>
      <c r="Y152" s="2"/>
      <c r="Z152" s="2"/>
      <c r="AA152" s="2" t="str">
        <f t="shared" si="15"/>
        <v/>
      </c>
      <c r="AB152" s="2"/>
    </row>
    <row r="153" spans="13:28">
      <c r="M153" s="2">
        <v>2</v>
      </c>
      <c r="N153" s="2" t="str">
        <f t="shared" ref="N153:N196" si="16">IFERROR(MATCH(M153,$O$19:$O$33,0),"")</f>
        <v/>
      </c>
      <c r="O153" s="2" t="str" cm="1">
        <f t="array" ref="O153">IFERROR(INDEX($G$19:$G$33,N153),"")</f>
        <v/>
      </c>
      <c r="P153" s="2"/>
      <c r="Q153" s="2"/>
      <c r="R153" s="2" t="str">
        <f t="shared" si="14"/>
        <v/>
      </c>
      <c r="S153" s="2"/>
      <c r="T153" s="2"/>
      <c r="U153" s="2"/>
      <c r="V153" s="2">
        <v>2</v>
      </c>
      <c r="W153" s="2" t="str">
        <f t="shared" ref="W153:W196" si="17">IFERROR(MATCH(V153,$R$19:$R$33,0),"")</f>
        <v/>
      </c>
      <c r="X153" s="2" t="str" cm="1">
        <f t="array" ref="X153">IFERROR(INDEX($J$19:$J$33,W153),"")</f>
        <v/>
      </c>
      <c r="Y153" s="2"/>
      <c r="Z153" s="2"/>
      <c r="AA153" s="2" t="str">
        <f t="shared" si="15"/>
        <v/>
      </c>
      <c r="AB153" s="2"/>
    </row>
    <row r="154" spans="13:28">
      <c r="M154" s="2">
        <v>3</v>
      </c>
      <c r="N154" s="2" t="str">
        <f t="shared" si="16"/>
        <v/>
      </c>
      <c r="O154" s="2" t="str" cm="1">
        <f t="array" ref="O154">IFERROR(INDEX($G$19:$G$33,N154),"")</f>
        <v/>
      </c>
      <c r="P154" s="2"/>
      <c r="Q154" s="2"/>
      <c r="R154" s="2" t="str">
        <f t="shared" si="14"/>
        <v/>
      </c>
      <c r="S154" s="2"/>
      <c r="T154" s="2"/>
      <c r="U154" s="2"/>
      <c r="V154" s="2">
        <v>3</v>
      </c>
      <c r="W154" s="2" t="str">
        <f t="shared" si="17"/>
        <v/>
      </c>
      <c r="X154" s="2" t="str" cm="1">
        <f t="array" ref="X154">IFERROR(INDEX($J$19:$J$33,W154),"")</f>
        <v/>
      </c>
      <c r="Y154" s="2"/>
      <c r="Z154" s="2"/>
      <c r="AA154" s="2" t="str">
        <f t="shared" si="15"/>
        <v/>
      </c>
      <c r="AB154" s="2"/>
    </row>
    <row r="155" spans="13:28">
      <c r="M155" s="2">
        <v>4</v>
      </c>
      <c r="N155" s="2" t="str">
        <f t="shared" si="16"/>
        <v/>
      </c>
      <c r="O155" s="2" t="str" cm="1">
        <f t="array" ref="O155">IFERROR(INDEX($G$19:$G$33,N155),"")</f>
        <v/>
      </c>
      <c r="P155" s="2"/>
      <c r="Q155" s="2"/>
      <c r="R155" s="2" t="str">
        <f t="shared" si="14"/>
        <v/>
      </c>
      <c r="S155" s="2"/>
      <c r="T155" s="2"/>
      <c r="U155" s="2"/>
      <c r="V155" s="2">
        <v>4</v>
      </c>
      <c r="W155" s="2" t="str">
        <f t="shared" si="17"/>
        <v/>
      </c>
      <c r="X155" s="2" t="str" cm="1">
        <f t="array" ref="X155">IFERROR(INDEX($J$19:$J$33,W155),"")</f>
        <v/>
      </c>
      <c r="Y155" s="2"/>
      <c r="Z155" s="2"/>
      <c r="AA155" s="2" t="str">
        <f t="shared" si="15"/>
        <v/>
      </c>
      <c r="AB155" s="2"/>
    </row>
    <row r="156" spans="13:28">
      <c r="M156" s="2">
        <v>5</v>
      </c>
      <c r="N156" s="2" t="str">
        <f t="shared" si="16"/>
        <v/>
      </c>
      <c r="O156" s="2" t="str" cm="1">
        <f t="array" ref="O156">IFERROR(INDEX($G$19:$G$33,N156),"")</f>
        <v/>
      </c>
      <c r="P156" s="2"/>
      <c r="Q156" s="2"/>
      <c r="R156" s="2" t="str">
        <f t="shared" si="14"/>
        <v/>
      </c>
      <c r="S156" s="2"/>
      <c r="T156" s="2"/>
      <c r="U156" s="2"/>
      <c r="V156" s="2">
        <v>5</v>
      </c>
      <c r="W156" s="2" t="str">
        <f t="shared" si="17"/>
        <v/>
      </c>
      <c r="X156" s="2" t="str" cm="1">
        <f t="array" ref="X156">IFERROR(INDEX($J$19:$J$33,W156),"")</f>
        <v/>
      </c>
      <c r="Y156" s="2"/>
      <c r="Z156" s="2"/>
      <c r="AA156" s="2" t="str">
        <f t="shared" si="15"/>
        <v/>
      </c>
      <c r="AB156" s="2"/>
    </row>
    <row r="157" spans="13:28">
      <c r="M157" s="2">
        <v>6</v>
      </c>
      <c r="N157" s="2" t="str">
        <f t="shared" si="16"/>
        <v/>
      </c>
      <c r="O157" s="2" t="str" cm="1">
        <f t="array" ref="O157">IFERROR(INDEX($G$19:$G$33,N157),"")</f>
        <v/>
      </c>
      <c r="P157" s="2"/>
      <c r="Q157" s="2"/>
      <c r="R157" s="2" t="str">
        <f t="shared" si="14"/>
        <v/>
      </c>
      <c r="S157" s="2"/>
      <c r="T157" s="2"/>
      <c r="U157" s="2"/>
      <c r="V157" s="2">
        <v>6</v>
      </c>
      <c r="W157" s="2" t="str">
        <f t="shared" si="17"/>
        <v/>
      </c>
      <c r="X157" s="2" t="str" cm="1">
        <f t="array" ref="X157">IFERROR(INDEX($J$19:$J$33,W157),"")</f>
        <v/>
      </c>
      <c r="Y157" s="2"/>
      <c r="Z157" s="2"/>
      <c r="AA157" s="2" t="str">
        <f t="shared" si="15"/>
        <v/>
      </c>
      <c r="AB157" s="2"/>
    </row>
    <row r="158" spans="13:28">
      <c r="M158" s="2">
        <v>7</v>
      </c>
      <c r="N158" s="2" t="str">
        <f t="shared" si="16"/>
        <v/>
      </c>
      <c r="O158" s="2" t="str" cm="1">
        <f t="array" ref="O158">IFERROR(INDEX($G$19:$G$33,N158),"")</f>
        <v/>
      </c>
      <c r="P158" s="2"/>
      <c r="Q158" s="2"/>
      <c r="R158" s="2" t="str">
        <f t="shared" si="14"/>
        <v/>
      </c>
      <c r="S158" s="2"/>
      <c r="T158" s="2"/>
      <c r="U158" s="2"/>
      <c r="V158" s="2">
        <v>7</v>
      </c>
      <c r="W158" s="2" t="str">
        <f t="shared" si="17"/>
        <v/>
      </c>
      <c r="X158" s="2" t="str" cm="1">
        <f t="array" ref="X158">IFERROR(INDEX($J$19:$J$33,W158),"")</f>
        <v/>
      </c>
      <c r="Y158" s="2"/>
      <c r="Z158" s="2"/>
      <c r="AA158" s="2" t="str">
        <f t="shared" si="15"/>
        <v/>
      </c>
      <c r="AB158" s="2"/>
    </row>
    <row r="159" spans="13:28">
      <c r="M159" s="2">
        <v>8</v>
      </c>
      <c r="N159" s="2">
        <f t="shared" si="16"/>
        <v>7</v>
      </c>
      <c r="O159" s="2" t="str" cm="1">
        <f t="array" ref="O159">IFERROR(INDEX($G$19:$G$33,N159),"")</f>
        <v>2・３s</v>
      </c>
      <c r="P159" s="2"/>
      <c r="Q159" s="2"/>
      <c r="R159" s="2">
        <f t="shared" si="14"/>
        <v>8</v>
      </c>
      <c r="S159" s="2"/>
      <c r="T159" s="2"/>
      <c r="U159" s="2"/>
      <c r="V159" s="2">
        <v>8</v>
      </c>
      <c r="W159" s="2">
        <f t="shared" si="17"/>
        <v>7</v>
      </c>
      <c r="X159" s="2" t="str" cm="1">
        <f t="array" ref="X159">IFERROR(INDEX($J$19:$J$33,W159),"")</f>
        <v>23s</v>
      </c>
      <c r="Y159" s="2"/>
      <c r="Z159" s="2"/>
      <c r="AA159" s="2">
        <f t="shared" si="15"/>
        <v>8</v>
      </c>
      <c r="AB159" s="2"/>
    </row>
    <row r="160" spans="13:28">
      <c r="M160" s="2">
        <v>9</v>
      </c>
      <c r="N160" s="2" t="str">
        <f t="shared" si="16"/>
        <v/>
      </c>
      <c r="O160" s="2" t="str" cm="1">
        <f t="array" ref="O160">IFERROR(INDEX($G$19:$G$33,N160),"")</f>
        <v/>
      </c>
      <c r="P160" s="2"/>
      <c r="Q160" s="2"/>
      <c r="R160" s="2" t="str">
        <f t="shared" si="14"/>
        <v/>
      </c>
      <c r="S160" s="2"/>
      <c r="T160" s="2"/>
      <c r="U160" s="2"/>
      <c r="V160" s="2">
        <v>9</v>
      </c>
      <c r="W160" s="2" t="str">
        <f t="shared" si="17"/>
        <v/>
      </c>
      <c r="X160" s="2" t="str" cm="1">
        <f t="array" ref="X160">IFERROR(INDEX($J$19:$J$33,W160),"")</f>
        <v/>
      </c>
      <c r="Y160" s="2"/>
      <c r="Z160" s="2"/>
      <c r="AA160" s="2" t="str">
        <f t="shared" si="15"/>
        <v/>
      </c>
      <c r="AB160" s="2"/>
    </row>
    <row r="161" spans="13:28">
      <c r="M161" s="2">
        <v>10</v>
      </c>
      <c r="N161" s="2" t="str">
        <f t="shared" si="16"/>
        <v/>
      </c>
      <c r="O161" s="2" t="str" cm="1">
        <f t="array" ref="O161">IFERROR(INDEX($G$19:$G$33,N161),"")</f>
        <v/>
      </c>
      <c r="P161" s="2"/>
      <c r="Q161" s="2"/>
      <c r="R161" s="2" t="str">
        <f t="shared" si="14"/>
        <v/>
      </c>
      <c r="S161" s="2"/>
      <c r="T161" s="2"/>
      <c r="U161" s="2"/>
      <c r="V161" s="2">
        <v>10</v>
      </c>
      <c r="W161" s="2" t="str">
        <f t="shared" si="17"/>
        <v/>
      </c>
      <c r="X161" s="2" t="str" cm="1">
        <f t="array" ref="X161">IFERROR(INDEX($J$19:$J$33,W161),"")</f>
        <v/>
      </c>
      <c r="Y161" s="2"/>
      <c r="Z161" s="2"/>
      <c r="AA161" s="2" t="str">
        <f t="shared" si="15"/>
        <v/>
      </c>
      <c r="AB161" s="2"/>
    </row>
    <row r="162" spans="13:28">
      <c r="M162" s="2">
        <v>11</v>
      </c>
      <c r="N162" s="2" t="str">
        <f t="shared" si="16"/>
        <v/>
      </c>
      <c r="O162" s="2" t="str" cm="1">
        <f t="array" ref="O162">IFERROR(INDEX($G$19:$G$33,N162),"")</f>
        <v/>
      </c>
      <c r="P162" s="2"/>
      <c r="Q162" s="2"/>
      <c r="R162" s="2" t="str">
        <f t="shared" si="14"/>
        <v/>
      </c>
      <c r="S162" s="2"/>
      <c r="T162" s="2"/>
      <c r="U162" s="2"/>
      <c r="V162" s="2">
        <v>11</v>
      </c>
      <c r="W162" s="2" t="str">
        <f t="shared" si="17"/>
        <v/>
      </c>
      <c r="X162" s="2" t="str" cm="1">
        <f t="array" ref="X162">IFERROR(INDEX($J$19:$J$33,W162),"")</f>
        <v/>
      </c>
      <c r="Y162" s="2"/>
      <c r="Z162" s="2"/>
      <c r="AA162" s="2" t="str">
        <f t="shared" si="15"/>
        <v/>
      </c>
      <c r="AB162" s="2"/>
    </row>
    <row r="163" spans="13:28">
      <c r="M163" s="2">
        <v>12</v>
      </c>
      <c r="N163" s="2">
        <f t="shared" si="16"/>
        <v>9</v>
      </c>
      <c r="O163" s="2" t="str" cm="1">
        <f t="array" ref="O163">IFERROR(INDEX($G$19:$G$33,N163),"")</f>
        <v>オールドアンドモダンズ</v>
      </c>
      <c r="P163" s="2"/>
      <c r="Q163" s="2"/>
      <c r="R163" s="2">
        <f t="shared" si="14"/>
        <v>12</v>
      </c>
      <c r="S163" s="2"/>
      <c r="T163" s="2"/>
      <c r="U163" s="2"/>
      <c r="V163" s="2">
        <v>12</v>
      </c>
      <c r="W163" s="2">
        <f t="shared" si="17"/>
        <v>9</v>
      </c>
      <c r="X163" s="2" t="str" cm="1">
        <f t="array" ref="X163">IFERROR(INDEX($J$19:$J$33,W163),"")</f>
        <v>Old and Moderns</v>
      </c>
      <c r="Y163" s="2"/>
      <c r="Z163" s="2"/>
      <c r="AA163" s="2">
        <f t="shared" si="15"/>
        <v>12</v>
      </c>
      <c r="AB163" s="2"/>
    </row>
    <row r="164" spans="13:28">
      <c r="M164" s="2">
        <v>13</v>
      </c>
      <c r="N164" s="2" t="str">
        <f t="shared" si="16"/>
        <v/>
      </c>
      <c r="O164" s="2" t="str" cm="1">
        <f t="array" ref="O164">IFERROR(INDEX($G$19:$G$33,N164),"")</f>
        <v/>
      </c>
      <c r="P164" s="2"/>
      <c r="Q164" s="2"/>
      <c r="R164" s="2" t="str">
        <f t="shared" si="14"/>
        <v/>
      </c>
      <c r="S164" s="2"/>
      <c r="T164" s="2"/>
      <c r="U164" s="2"/>
      <c r="V164" s="2">
        <v>13</v>
      </c>
      <c r="W164" s="2" t="str">
        <f t="shared" si="17"/>
        <v/>
      </c>
      <c r="X164" s="2" t="str" cm="1">
        <f t="array" ref="X164">IFERROR(INDEX($J$19:$J$33,W164),"")</f>
        <v/>
      </c>
      <c r="Y164" s="2"/>
      <c r="Z164" s="2"/>
      <c r="AA164" s="2" t="str">
        <f t="shared" si="15"/>
        <v/>
      </c>
      <c r="AB164" s="2"/>
    </row>
    <row r="165" spans="13:28">
      <c r="M165" s="2">
        <v>14</v>
      </c>
      <c r="N165" s="2" t="str">
        <f t="shared" si="16"/>
        <v/>
      </c>
      <c r="O165" s="2" t="str" cm="1">
        <f t="array" ref="O165">IFERROR(INDEX($G$19:$G$33,N165),"")</f>
        <v/>
      </c>
      <c r="P165" s="2"/>
      <c r="Q165" s="2"/>
      <c r="R165" s="2" t="str">
        <f t="shared" si="14"/>
        <v/>
      </c>
      <c r="S165" s="2"/>
      <c r="T165" s="2"/>
      <c r="U165" s="2"/>
      <c r="V165" s="2">
        <v>14</v>
      </c>
      <c r="W165" s="2" t="str">
        <f t="shared" si="17"/>
        <v/>
      </c>
      <c r="X165" s="2" t="str" cm="1">
        <f t="array" ref="X165">IFERROR(INDEX($J$19:$J$33,W165),"")</f>
        <v/>
      </c>
      <c r="Y165" s="2"/>
      <c r="Z165" s="2"/>
      <c r="AA165" s="2" t="str">
        <f t="shared" si="15"/>
        <v/>
      </c>
      <c r="AB165" s="2"/>
    </row>
    <row r="166" spans="13:28">
      <c r="M166" s="2">
        <v>15</v>
      </c>
      <c r="N166" s="2" t="str">
        <f t="shared" si="16"/>
        <v/>
      </c>
      <c r="O166" s="2" t="str" cm="1">
        <f t="array" ref="O166">IFERROR(INDEX($G$19:$G$33,N166),"")</f>
        <v/>
      </c>
      <c r="P166" s="2"/>
      <c r="Q166" s="2"/>
      <c r="R166" s="2" t="str">
        <f t="shared" si="14"/>
        <v/>
      </c>
      <c r="S166" s="2"/>
      <c r="T166" s="2"/>
      <c r="U166" s="2"/>
      <c r="V166" s="2">
        <v>15</v>
      </c>
      <c r="W166" s="2" t="str">
        <f t="shared" si="17"/>
        <v/>
      </c>
      <c r="X166" s="2" t="str" cm="1">
        <f t="array" ref="X166">IFERROR(INDEX($J$19:$J$33,W166),"")</f>
        <v/>
      </c>
      <c r="Y166" s="2"/>
      <c r="Z166" s="2"/>
      <c r="AA166" s="2" t="str">
        <f t="shared" si="15"/>
        <v/>
      </c>
      <c r="AB166" s="2"/>
    </row>
    <row r="167" spans="13:28">
      <c r="M167" s="2">
        <v>16</v>
      </c>
      <c r="N167" s="2" t="str">
        <f t="shared" si="16"/>
        <v/>
      </c>
      <c r="O167" s="2" t="str" cm="1">
        <f t="array" ref="O167">IFERROR(INDEX($G$19:$G$33,N167),"")</f>
        <v/>
      </c>
      <c r="P167" s="2"/>
      <c r="Q167" s="2"/>
      <c r="R167" s="2" t="str">
        <f t="shared" si="14"/>
        <v/>
      </c>
      <c r="S167" s="2"/>
      <c r="T167" s="2"/>
      <c r="U167" s="2"/>
      <c r="V167" s="2">
        <v>16</v>
      </c>
      <c r="W167" s="2" t="str">
        <f t="shared" si="17"/>
        <v/>
      </c>
      <c r="X167" s="2" t="str" cm="1">
        <f t="array" ref="X167">IFERROR(INDEX($J$19:$J$33,W167),"")</f>
        <v/>
      </c>
      <c r="Y167" s="2"/>
      <c r="Z167" s="2"/>
      <c r="AA167" s="2" t="str">
        <f t="shared" si="15"/>
        <v/>
      </c>
      <c r="AB167" s="2"/>
    </row>
    <row r="168" spans="13:28">
      <c r="M168" s="2">
        <v>17</v>
      </c>
      <c r="N168" s="2">
        <f t="shared" si="16"/>
        <v>11</v>
      </c>
      <c r="O168" s="2" t="str" cm="1">
        <f t="array" ref="O168">IFERROR(INDEX($G$19:$G$33,N168),"")</f>
        <v>クロマニヨンズ</v>
      </c>
      <c r="P168" s="2"/>
      <c r="Q168" s="2"/>
      <c r="R168" s="2">
        <f t="shared" si="14"/>
        <v>17</v>
      </c>
      <c r="S168" s="2"/>
      <c r="T168" s="2"/>
      <c r="U168" s="2"/>
      <c r="V168" s="2">
        <v>17</v>
      </c>
      <c r="W168" s="2">
        <f t="shared" si="17"/>
        <v>11</v>
      </c>
      <c r="X168" s="2" t="str" cm="1">
        <f t="array" ref="X168">IFERROR(INDEX($J$19:$J$33,W168),"")</f>
        <v>THE CRO-MAGNONS</v>
      </c>
      <c r="Y168" s="2"/>
      <c r="Z168" s="2"/>
      <c r="AA168" s="2">
        <f t="shared" si="15"/>
        <v>17</v>
      </c>
      <c r="AB168" s="2"/>
    </row>
    <row r="169" spans="13:28">
      <c r="M169" s="2">
        <v>18</v>
      </c>
      <c r="N169" s="2" t="str">
        <f t="shared" si="16"/>
        <v/>
      </c>
      <c r="O169" s="2" t="str" cm="1">
        <f t="array" ref="O169">IFERROR(INDEX($G$19:$G$33,N169),"")</f>
        <v/>
      </c>
      <c r="P169" s="2"/>
      <c r="Q169" s="2"/>
      <c r="R169" s="2" t="str">
        <f t="shared" si="14"/>
        <v/>
      </c>
      <c r="S169" s="2"/>
      <c r="T169" s="2"/>
      <c r="U169" s="2"/>
      <c r="V169" s="2">
        <v>18</v>
      </c>
      <c r="W169" s="2" t="str">
        <f t="shared" si="17"/>
        <v/>
      </c>
      <c r="X169" s="2" t="str" cm="1">
        <f t="array" ref="X169">IFERROR(INDEX($J$19:$J$33,W169),"")</f>
        <v/>
      </c>
      <c r="Y169" s="2"/>
      <c r="Z169" s="2"/>
      <c r="AA169" s="2" t="str">
        <f t="shared" si="15"/>
        <v/>
      </c>
      <c r="AB169" s="2"/>
    </row>
    <row r="170" spans="13:28">
      <c r="M170" s="2">
        <v>19</v>
      </c>
      <c r="N170" s="2" t="str">
        <f t="shared" si="16"/>
        <v/>
      </c>
      <c r="O170" s="2" t="str" cm="1">
        <f t="array" ref="O170">IFERROR(INDEX($G$19:$G$33,N170),"")</f>
        <v/>
      </c>
      <c r="P170" s="2"/>
      <c r="Q170" s="2"/>
      <c r="R170" s="2" t="str">
        <f t="shared" si="14"/>
        <v/>
      </c>
      <c r="S170" s="2"/>
      <c r="T170" s="2"/>
      <c r="U170" s="2"/>
      <c r="V170" s="2">
        <v>19</v>
      </c>
      <c r="W170" s="2" t="str">
        <f t="shared" si="17"/>
        <v/>
      </c>
      <c r="X170" s="2" t="str" cm="1">
        <f t="array" ref="X170">IFERROR(INDEX($J$19:$J$33,W170),"")</f>
        <v/>
      </c>
      <c r="Y170" s="2"/>
      <c r="Z170" s="2"/>
      <c r="AA170" s="2" t="str">
        <f t="shared" si="15"/>
        <v/>
      </c>
      <c r="AB170" s="2"/>
    </row>
    <row r="171" spans="13:28">
      <c r="M171" s="2">
        <v>20</v>
      </c>
      <c r="N171" s="2" t="str">
        <f t="shared" si="16"/>
        <v/>
      </c>
      <c r="O171" s="2" t="str" cm="1">
        <f t="array" ref="O171">IFERROR(INDEX($G$19:$G$33,N171),"")</f>
        <v/>
      </c>
      <c r="P171" s="2"/>
      <c r="Q171" s="2"/>
      <c r="R171" s="2" t="str">
        <f t="shared" si="14"/>
        <v/>
      </c>
      <c r="S171" s="2"/>
      <c r="T171" s="2"/>
      <c r="U171" s="2"/>
      <c r="V171" s="2">
        <v>20</v>
      </c>
      <c r="W171" s="2" t="str">
        <f t="shared" si="17"/>
        <v/>
      </c>
      <c r="X171" s="2" t="str" cm="1">
        <f t="array" ref="X171">IFERROR(INDEX($J$19:$J$33,W171),"")</f>
        <v/>
      </c>
      <c r="Y171" s="2"/>
      <c r="Z171" s="2"/>
      <c r="AA171" s="2" t="str">
        <f t="shared" si="15"/>
        <v/>
      </c>
      <c r="AB171" s="2"/>
    </row>
    <row r="172" spans="13:28">
      <c r="M172" s="2">
        <v>21</v>
      </c>
      <c r="N172" s="2" t="str">
        <f t="shared" si="16"/>
        <v/>
      </c>
      <c r="O172" s="2" t="str" cm="1">
        <f t="array" ref="O172">IFERROR(INDEX($G$19:$G$33,N172),"")</f>
        <v/>
      </c>
      <c r="P172" s="2"/>
      <c r="Q172" s="2"/>
      <c r="R172" s="2" t="str">
        <f t="shared" si="14"/>
        <v/>
      </c>
      <c r="S172" s="2"/>
      <c r="T172" s="2"/>
      <c r="U172" s="2"/>
      <c r="V172" s="2">
        <v>21</v>
      </c>
      <c r="W172" s="2" t="str">
        <f t="shared" si="17"/>
        <v/>
      </c>
      <c r="X172" s="2" t="str" cm="1">
        <f t="array" ref="X172">IFERROR(INDEX($J$19:$J$33,W172),"")</f>
        <v/>
      </c>
      <c r="Y172" s="2"/>
      <c r="Z172" s="2"/>
      <c r="AA172" s="2" t="str">
        <f t="shared" si="15"/>
        <v/>
      </c>
      <c r="AB172" s="2"/>
    </row>
    <row r="173" spans="13:28">
      <c r="M173" s="2">
        <v>22</v>
      </c>
      <c r="N173" s="2" t="str">
        <f t="shared" si="16"/>
        <v/>
      </c>
      <c r="O173" s="2" t="str" cm="1">
        <f t="array" ref="O173">IFERROR(INDEX($G$19:$G$33,N173),"")</f>
        <v/>
      </c>
      <c r="P173" s="2"/>
      <c r="Q173" s="2"/>
      <c r="R173" s="2" t="str">
        <f t="shared" si="14"/>
        <v/>
      </c>
      <c r="S173" s="2"/>
      <c r="T173" s="2"/>
      <c r="U173" s="2"/>
      <c r="V173" s="2">
        <v>22</v>
      </c>
      <c r="W173" s="2" t="str">
        <f t="shared" si="17"/>
        <v/>
      </c>
      <c r="X173" s="2" t="str" cm="1">
        <f t="array" ref="X173">IFERROR(INDEX($J$19:$J$33,W173),"")</f>
        <v/>
      </c>
      <c r="Y173" s="2"/>
      <c r="Z173" s="2"/>
      <c r="AA173" s="2" t="str">
        <f t="shared" si="15"/>
        <v/>
      </c>
      <c r="AB173" s="2"/>
    </row>
    <row r="174" spans="13:28">
      <c r="M174" s="2">
        <v>23</v>
      </c>
      <c r="N174" s="2" t="str">
        <f t="shared" si="16"/>
        <v/>
      </c>
      <c r="O174" s="2" t="str" cm="1">
        <f t="array" ref="O174">IFERROR(INDEX($G$19:$G$33,N174),"")</f>
        <v/>
      </c>
      <c r="P174" s="2"/>
      <c r="Q174" s="2"/>
      <c r="R174" s="2" t="str">
        <f t="shared" si="14"/>
        <v/>
      </c>
      <c r="S174" s="2"/>
      <c r="T174" s="2"/>
      <c r="U174" s="2"/>
      <c r="V174" s="2">
        <v>23</v>
      </c>
      <c r="W174" s="2" t="str">
        <f t="shared" si="17"/>
        <v/>
      </c>
      <c r="X174" s="2" t="str" cm="1">
        <f t="array" ref="X174">IFERROR(INDEX($J$19:$J$33,W174),"")</f>
        <v/>
      </c>
      <c r="Y174" s="2"/>
      <c r="Z174" s="2"/>
      <c r="AA174" s="2" t="str">
        <f t="shared" si="15"/>
        <v/>
      </c>
      <c r="AB174" s="2"/>
    </row>
    <row r="175" spans="13:28">
      <c r="M175" s="2">
        <v>24</v>
      </c>
      <c r="N175" s="2" t="str">
        <f t="shared" si="16"/>
        <v/>
      </c>
      <c r="O175" s="2" t="str" cm="1">
        <f t="array" ref="O175">IFERROR(INDEX($G$19:$G$33,N175),"")</f>
        <v/>
      </c>
      <c r="P175" s="2"/>
      <c r="Q175" s="2"/>
      <c r="R175" s="2" t="str">
        <f t="shared" si="14"/>
        <v/>
      </c>
      <c r="S175" s="2"/>
      <c r="T175" s="2"/>
      <c r="U175" s="2"/>
      <c r="V175" s="2">
        <v>24</v>
      </c>
      <c r="W175" s="2" t="str">
        <f t="shared" si="17"/>
        <v/>
      </c>
      <c r="X175" s="2" t="str" cm="1">
        <f t="array" ref="X175">IFERROR(INDEX($J$19:$J$33,W175),"")</f>
        <v/>
      </c>
      <c r="Y175" s="2"/>
      <c r="Z175" s="2"/>
      <c r="AA175" s="2" t="str">
        <f t="shared" si="15"/>
        <v/>
      </c>
      <c r="AB175" s="2"/>
    </row>
    <row r="176" spans="13:28">
      <c r="M176" s="2">
        <v>25</v>
      </c>
      <c r="N176" s="2" t="str">
        <f t="shared" si="16"/>
        <v/>
      </c>
      <c r="O176" s="2" t="str" cm="1">
        <f t="array" ref="O176">IFERROR(INDEX($G$19:$G$33,N176),"")</f>
        <v/>
      </c>
      <c r="P176" s="2"/>
      <c r="Q176" s="2"/>
      <c r="R176" s="2" t="str">
        <f t="shared" si="14"/>
        <v/>
      </c>
      <c r="S176" s="2"/>
      <c r="T176" s="2"/>
      <c r="U176" s="2"/>
      <c r="V176" s="2">
        <v>25</v>
      </c>
      <c r="W176" s="2" t="str">
        <f t="shared" si="17"/>
        <v/>
      </c>
      <c r="X176" s="2" t="str" cm="1">
        <f t="array" ref="X176">IFERROR(INDEX($J$19:$J$33,W176),"")</f>
        <v/>
      </c>
      <c r="Y176" s="2"/>
      <c r="Z176" s="2"/>
      <c r="AA176" s="2" t="str">
        <f t="shared" si="15"/>
        <v/>
      </c>
      <c r="AB176" s="2"/>
    </row>
    <row r="177" spans="13:28">
      <c r="M177" s="2">
        <v>26</v>
      </c>
      <c r="N177" s="2" t="str">
        <f t="shared" si="16"/>
        <v/>
      </c>
      <c r="O177" s="2" t="str" cm="1">
        <f t="array" ref="O177">IFERROR(INDEX($G$19:$G$33,N177),"")</f>
        <v/>
      </c>
      <c r="P177" s="2"/>
      <c r="Q177" s="2"/>
      <c r="R177" s="2" t="str">
        <f t="shared" si="14"/>
        <v/>
      </c>
      <c r="S177" s="2"/>
      <c r="T177" s="2"/>
      <c r="U177" s="2"/>
      <c r="V177" s="2">
        <v>26</v>
      </c>
      <c r="W177" s="2" t="str">
        <f t="shared" si="17"/>
        <v/>
      </c>
      <c r="X177" s="2" t="str" cm="1">
        <f t="array" ref="X177">IFERROR(INDEX($J$19:$J$33,W177),"")</f>
        <v/>
      </c>
      <c r="Y177" s="2"/>
      <c r="Z177" s="2"/>
      <c r="AA177" s="2" t="str">
        <f t="shared" si="15"/>
        <v/>
      </c>
      <c r="AB177" s="2"/>
    </row>
    <row r="178" spans="13:28">
      <c r="M178" s="2">
        <v>27</v>
      </c>
      <c r="N178" s="2" t="str">
        <f t="shared" si="16"/>
        <v/>
      </c>
      <c r="O178" s="2" t="str" cm="1">
        <f t="array" ref="O178">IFERROR(INDEX($G$19:$G$33,N178),"")</f>
        <v/>
      </c>
      <c r="P178" s="2"/>
      <c r="Q178" s="2"/>
      <c r="R178" s="2" t="str">
        <f t="shared" si="14"/>
        <v/>
      </c>
      <c r="S178" s="2"/>
      <c r="T178" s="2"/>
      <c r="U178" s="2"/>
      <c r="V178" s="2">
        <v>27</v>
      </c>
      <c r="W178" s="2" t="str">
        <f t="shared" si="17"/>
        <v/>
      </c>
      <c r="X178" s="2" t="str" cm="1">
        <f t="array" ref="X178">IFERROR(INDEX($J$19:$J$33,W178),"")</f>
        <v/>
      </c>
      <c r="Y178" s="2"/>
      <c r="Z178" s="2"/>
      <c r="AA178" s="2" t="str">
        <f t="shared" si="15"/>
        <v/>
      </c>
      <c r="AB178" s="2"/>
    </row>
    <row r="179" spans="13:28">
      <c r="M179" s="2">
        <v>28</v>
      </c>
      <c r="N179" s="2" t="str">
        <f t="shared" si="16"/>
        <v/>
      </c>
      <c r="O179" s="2" t="str" cm="1">
        <f t="array" ref="O179">IFERROR(INDEX($G$19:$G$33,N179),"")</f>
        <v/>
      </c>
      <c r="P179" s="2"/>
      <c r="Q179" s="2"/>
      <c r="R179" s="2" t="str">
        <f t="shared" si="14"/>
        <v/>
      </c>
      <c r="S179" s="2"/>
      <c r="T179" s="2"/>
      <c r="U179" s="2"/>
      <c r="V179" s="2">
        <v>28</v>
      </c>
      <c r="W179" s="2" t="str">
        <f t="shared" si="17"/>
        <v/>
      </c>
      <c r="X179" s="2" t="str" cm="1">
        <f t="array" ref="X179">IFERROR(INDEX($J$19:$J$33,W179),"")</f>
        <v/>
      </c>
      <c r="Y179" s="2"/>
      <c r="Z179" s="2"/>
      <c r="AA179" s="2" t="str">
        <f t="shared" si="15"/>
        <v/>
      </c>
      <c r="AB179" s="2"/>
    </row>
    <row r="180" spans="13:28">
      <c r="M180" s="2">
        <v>29</v>
      </c>
      <c r="N180" s="2" t="str">
        <f t="shared" si="16"/>
        <v/>
      </c>
      <c r="O180" s="2" t="str" cm="1">
        <f t="array" ref="O180">IFERROR(INDEX($G$19:$G$33,N180),"")</f>
        <v/>
      </c>
      <c r="P180" s="2"/>
      <c r="Q180" s="2"/>
      <c r="R180" s="2" t="str">
        <f t="shared" si="14"/>
        <v/>
      </c>
      <c r="S180" s="2"/>
      <c r="T180" s="2"/>
      <c r="U180" s="2"/>
      <c r="V180" s="2">
        <v>29</v>
      </c>
      <c r="W180" s="2" t="str">
        <f t="shared" si="17"/>
        <v/>
      </c>
      <c r="X180" s="2" t="str" cm="1">
        <f t="array" ref="X180">IFERROR(INDEX($J$19:$J$33,W180),"")</f>
        <v/>
      </c>
      <c r="Y180" s="2"/>
      <c r="Z180" s="2"/>
      <c r="AA180" s="2" t="str">
        <f t="shared" si="15"/>
        <v/>
      </c>
      <c r="AB180" s="2"/>
    </row>
    <row r="181" spans="13:28">
      <c r="M181" s="2">
        <v>30</v>
      </c>
      <c r="N181" s="2" t="str">
        <f t="shared" si="16"/>
        <v/>
      </c>
      <c r="O181" s="2" t="str" cm="1">
        <f t="array" ref="O181">IFERROR(INDEX($G$19:$G$33,N181),"")</f>
        <v/>
      </c>
      <c r="P181" s="2"/>
      <c r="Q181" s="2"/>
      <c r="R181" s="2" t="str">
        <f t="shared" si="14"/>
        <v/>
      </c>
      <c r="S181" s="2"/>
      <c r="T181" s="2"/>
      <c r="U181" s="2"/>
      <c r="V181" s="2">
        <v>30</v>
      </c>
      <c r="W181" s="2" t="str">
        <f t="shared" si="17"/>
        <v/>
      </c>
      <c r="X181" s="2" t="str" cm="1">
        <f t="array" ref="X181">IFERROR(INDEX($J$19:$J$33,W181),"")</f>
        <v/>
      </c>
      <c r="Y181" s="2"/>
      <c r="Z181" s="2"/>
      <c r="AA181" s="2" t="str">
        <f t="shared" si="15"/>
        <v/>
      </c>
      <c r="AB181" s="2"/>
    </row>
    <row r="182" spans="13:28">
      <c r="M182" s="2">
        <v>31</v>
      </c>
      <c r="N182" s="2" t="str">
        <f t="shared" si="16"/>
        <v/>
      </c>
      <c r="O182" s="2" t="str" cm="1">
        <f t="array" ref="O182">IFERROR(INDEX($G$19:$G$33,N182),"")</f>
        <v/>
      </c>
      <c r="P182" s="2"/>
      <c r="Q182" s="2"/>
      <c r="R182" s="2" t="str">
        <f t="shared" si="14"/>
        <v/>
      </c>
      <c r="S182" s="2"/>
      <c r="T182" s="2"/>
      <c r="U182" s="2"/>
      <c r="V182" s="2">
        <v>31</v>
      </c>
      <c r="W182" s="2" t="str">
        <f t="shared" si="17"/>
        <v/>
      </c>
      <c r="X182" s="2" t="str" cm="1">
        <f t="array" ref="X182">IFERROR(INDEX($J$19:$J$33,W182),"")</f>
        <v/>
      </c>
      <c r="Y182" s="2"/>
      <c r="Z182" s="2"/>
      <c r="AA182" s="2" t="str">
        <f t="shared" si="15"/>
        <v/>
      </c>
      <c r="AB182" s="2"/>
    </row>
    <row r="183" spans="13:28">
      <c r="M183" s="2">
        <v>32</v>
      </c>
      <c r="N183" s="2" t="str">
        <f t="shared" si="16"/>
        <v/>
      </c>
      <c r="O183" s="2" t="str" cm="1">
        <f t="array" ref="O183">IFERROR(INDEX($G$19:$G$33,N183),"")</f>
        <v/>
      </c>
      <c r="P183" s="2"/>
      <c r="Q183" s="2"/>
      <c r="R183" s="2" t="str">
        <f t="shared" si="14"/>
        <v/>
      </c>
      <c r="S183" s="2"/>
      <c r="T183" s="2"/>
      <c r="U183" s="2"/>
      <c r="V183" s="2">
        <v>32</v>
      </c>
      <c r="W183" s="2" t="str">
        <f t="shared" si="17"/>
        <v/>
      </c>
      <c r="X183" s="2" t="str" cm="1">
        <f t="array" ref="X183">IFERROR(INDEX($J$19:$J$33,W183),"")</f>
        <v/>
      </c>
      <c r="Y183" s="2"/>
      <c r="Z183" s="2"/>
      <c r="AA183" s="2" t="str">
        <f t="shared" si="15"/>
        <v/>
      </c>
      <c r="AB183" s="2"/>
    </row>
    <row r="184" spans="13:28">
      <c r="M184" s="2">
        <v>33</v>
      </c>
      <c r="N184" s="2" t="str">
        <f t="shared" si="16"/>
        <v/>
      </c>
      <c r="O184" s="2" t="str" cm="1">
        <f t="array" ref="O184">IFERROR(INDEX($G$19:$G$33,N184),"")</f>
        <v/>
      </c>
      <c r="P184" s="2"/>
      <c r="Q184" s="2"/>
      <c r="R184" s="2" t="str">
        <f t="shared" si="14"/>
        <v/>
      </c>
      <c r="S184" s="2"/>
      <c r="T184" s="2"/>
      <c r="U184" s="2"/>
      <c r="V184" s="2">
        <v>33</v>
      </c>
      <c r="W184" s="2" t="str">
        <f t="shared" si="17"/>
        <v/>
      </c>
      <c r="X184" s="2" t="str" cm="1">
        <f t="array" ref="X184">IFERROR(INDEX($J$19:$J$33,W184),"")</f>
        <v/>
      </c>
      <c r="Y184" s="2"/>
      <c r="Z184" s="2"/>
      <c r="AA184" s="2" t="str">
        <f t="shared" si="15"/>
        <v/>
      </c>
      <c r="AB184" s="2"/>
    </row>
    <row r="185" spans="13:28">
      <c r="M185" s="2">
        <v>34</v>
      </c>
      <c r="N185" s="2" t="str">
        <f t="shared" si="16"/>
        <v/>
      </c>
      <c r="O185" s="2" t="str" cm="1">
        <f t="array" ref="O185">IFERROR(INDEX($G$19:$G$33,N185),"")</f>
        <v/>
      </c>
      <c r="P185" s="2"/>
      <c r="Q185" s="2"/>
      <c r="R185" s="2" t="str">
        <f t="shared" si="14"/>
        <v/>
      </c>
      <c r="S185" s="2"/>
      <c r="T185" s="2"/>
      <c r="U185" s="2"/>
      <c r="V185" s="2">
        <v>34</v>
      </c>
      <c r="W185" s="2" t="str">
        <f t="shared" si="17"/>
        <v/>
      </c>
      <c r="X185" s="2" t="str" cm="1">
        <f t="array" ref="X185">IFERROR(INDEX($J$19:$J$33,W185),"")</f>
        <v/>
      </c>
      <c r="Y185" s="2"/>
      <c r="Z185" s="2"/>
      <c r="AA185" s="2" t="str">
        <f t="shared" si="15"/>
        <v/>
      </c>
      <c r="AB185" s="2"/>
    </row>
    <row r="186" spans="13:28">
      <c r="M186" s="2">
        <v>35</v>
      </c>
      <c r="N186" s="2" t="str">
        <f t="shared" si="16"/>
        <v/>
      </c>
      <c r="O186" s="2" t="str" cm="1">
        <f t="array" ref="O186">IFERROR(INDEX($G$19:$G$33,N186),"")</f>
        <v/>
      </c>
      <c r="P186" s="2"/>
      <c r="Q186" s="2"/>
      <c r="R186" s="2" t="str">
        <f t="shared" si="14"/>
        <v/>
      </c>
      <c r="S186" s="2"/>
      <c r="T186" s="2"/>
      <c r="U186" s="2"/>
      <c r="V186" s="2">
        <v>35</v>
      </c>
      <c r="W186" s="2" t="str">
        <f t="shared" si="17"/>
        <v/>
      </c>
      <c r="X186" s="2" t="str" cm="1">
        <f t="array" ref="X186">IFERROR(INDEX($J$19:$J$33,W186),"")</f>
        <v/>
      </c>
      <c r="Y186" s="2"/>
      <c r="Z186" s="2"/>
      <c r="AA186" s="2" t="str">
        <f t="shared" si="15"/>
        <v/>
      </c>
      <c r="AB186" s="2"/>
    </row>
    <row r="187" spans="13:28">
      <c r="M187" s="2">
        <v>36</v>
      </c>
      <c r="N187" s="2" t="str">
        <f t="shared" si="16"/>
        <v/>
      </c>
      <c r="O187" s="2" t="str" cm="1">
        <f t="array" ref="O187">IFERROR(INDEX($G$19:$G$33,N187),"")</f>
        <v/>
      </c>
      <c r="P187" s="2"/>
      <c r="Q187" s="2"/>
      <c r="R187" s="2" t="str">
        <f t="shared" si="14"/>
        <v/>
      </c>
      <c r="S187" s="2"/>
      <c r="T187" s="2"/>
      <c r="U187" s="2"/>
      <c r="V187" s="2">
        <v>36</v>
      </c>
      <c r="W187" s="2" t="str">
        <f t="shared" si="17"/>
        <v/>
      </c>
      <c r="X187" s="2" t="str" cm="1">
        <f t="array" ref="X187">IFERROR(INDEX($J$19:$J$33,W187),"")</f>
        <v/>
      </c>
      <c r="Y187" s="2"/>
      <c r="Z187" s="2"/>
      <c r="AA187" s="2" t="str">
        <f t="shared" si="15"/>
        <v/>
      </c>
      <c r="AB187" s="2"/>
    </row>
    <row r="188" spans="13:28">
      <c r="M188" s="2">
        <v>37</v>
      </c>
      <c r="N188" s="2" t="str">
        <f t="shared" si="16"/>
        <v/>
      </c>
      <c r="O188" s="2" t="str" cm="1">
        <f t="array" ref="O188">IFERROR(INDEX($G$19:$G$33,N188),"")</f>
        <v/>
      </c>
      <c r="P188" s="2"/>
      <c r="Q188" s="2"/>
      <c r="R188" s="2" t="str">
        <f t="shared" si="14"/>
        <v/>
      </c>
      <c r="S188" s="2"/>
      <c r="T188" s="2"/>
      <c r="U188" s="2"/>
      <c r="V188" s="2">
        <v>37</v>
      </c>
      <c r="W188" s="2" t="str">
        <f t="shared" si="17"/>
        <v/>
      </c>
      <c r="X188" s="2" t="str" cm="1">
        <f t="array" ref="X188">IFERROR(INDEX($J$19:$J$33,W188),"")</f>
        <v/>
      </c>
      <c r="Y188" s="2"/>
      <c r="Z188" s="2"/>
      <c r="AA188" s="2" t="str">
        <f t="shared" si="15"/>
        <v/>
      </c>
      <c r="AB188" s="2"/>
    </row>
    <row r="189" spans="13:28">
      <c r="M189" s="2">
        <v>38</v>
      </c>
      <c r="N189" s="2" t="str">
        <f t="shared" si="16"/>
        <v/>
      </c>
      <c r="O189" s="2" t="str" cm="1">
        <f t="array" ref="O189">IFERROR(INDEX($G$19:$G$33,N189),"")</f>
        <v/>
      </c>
      <c r="P189" s="2"/>
      <c r="Q189" s="2"/>
      <c r="R189" s="2" t="str">
        <f t="shared" si="14"/>
        <v/>
      </c>
      <c r="S189" s="2"/>
      <c r="T189" s="2"/>
      <c r="U189" s="2"/>
      <c r="V189" s="2">
        <v>38</v>
      </c>
      <c r="W189" s="2" t="str">
        <f t="shared" si="17"/>
        <v/>
      </c>
      <c r="X189" s="2" t="str" cm="1">
        <f t="array" ref="X189">IFERROR(INDEX($J$19:$J$33,W189),"")</f>
        <v/>
      </c>
      <c r="Y189" s="2"/>
      <c r="Z189" s="2"/>
      <c r="AA189" s="2" t="str">
        <f t="shared" si="15"/>
        <v/>
      </c>
      <c r="AB189" s="2"/>
    </row>
    <row r="190" spans="13:28">
      <c r="M190" s="2">
        <v>39</v>
      </c>
      <c r="N190" s="2" t="str">
        <f t="shared" si="16"/>
        <v/>
      </c>
      <c r="O190" s="2" t="str" cm="1">
        <f t="array" ref="O190">IFERROR(INDEX($G$19:$G$33,N190),"")</f>
        <v/>
      </c>
      <c r="P190" s="2"/>
      <c r="Q190" s="2"/>
      <c r="R190" s="2" t="str">
        <f t="shared" si="14"/>
        <v/>
      </c>
      <c r="S190" s="2"/>
      <c r="T190" s="2"/>
      <c r="U190" s="2"/>
      <c r="V190" s="2">
        <v>39</v>
      </c>
      <c r="W190" s="2" t="str">
        <f t="shared" si="17"/>
        <v/>
      </c>
      <c r="X190" s="2" t="str" cm="1">
        <f t="array" ref="X190">IFERROR(INDEX($J$19:$J$33,W190),"")</f>
        <v/>
      </c>
      <c r="Y190" s="2"/>
      <c r="Z190" s="2"/>
      <c r="AA190" s="2" t="str">
        <f t="shared" si="15"/>
        <v/>
      </c>
      <c r="AB190" s="2"/>
    </row>
    <row r="191" spans="13:28">
      <c r="M191" s="2">
        <v>40</v>
      </c>
      <c r="N191" s="2" t="str">
        <f t="shared" si="16"/>
        <v/>
      </c>
      <c r="O191" s="2" t="str" cm="1">
        <f t="array" ref="O191">IFERROR(INDEX($G$19:$G$33,N191),"")</f>
        <v/>
      </c>
      <c r="P191" s="2"/>
      <c r="Q191" s="2"/>
      <c r="R191" s="2" t="str">
        <f t="shared" ref="R191:R196" si="18">IF(O191="","",M191)</f>
        <v/>
      </c>
      <c r="S191" s="2"/>
      <c r="T191" s="2"/>
      <c r="U191" s="2"/>
      <c r="V191" s="2">
        <v>40</v>
      </c>
      <c r="W191" s="2" t="str">
        <f t="shared" si="17"/>
        <v/>
      </c>
      <c r="X191" s="2" t="str" cm="1">
        <f t="array" ref="X191">IFERROR(INDEX($J$19:$J$33,W191),"")</f>
        <v/>
      </c>
      <c r="Y191" s="2"/>
      <c r="Z191" s="2"/>
      <c r="AA191" s="2" t="str">
        <f t="shared" ref="AA191:AA196" si="19">IF(X191="","",V191)</f>
        <v/>
      </c>
      <c r="AB191" s="2"/>
    </row>
    <row r="192" spans="13:28">
      <c r="M192" s="2">
        <v>41</v>
      </c>
      <c r="N192" s="2" t="str">
        <f t="shared" si="16"/>
        <v/>
      </c>
      <c r="O192" s="2" t="str" cm="1">
        <f t="array" ref="O192">IFERROR(INDEX($G$19:$G$33,N192),"")</f>
        <v/>
      </c>
      <c r="P192" s="2"/>
      <c r="Q192" s="2"/>
      <c r="R192" s="2" t="str">
        <f t="shared" si="18"/>
        <v/>
      </c>
      <c r="S192" s="2"/>
      <c r="T192" s="2"/>
      <c r="U192" s="2"/>
      <c r="V192" s="2">
        <v>41</v>
      </c>
      <c r="W192" s="2" t="str">
        <f t="shared" si="17"/>
        <v/>
      </c>
      <c r="X192" s="2" t="str" cm="1">
        <f t="array" ref="X192">IFERROR(INDEX($J$19:$J$33,W192),"")</f>
        <v/>
      </c>
      <c r="Y192" s="2"/>
      <c r="Z192" s="2"/>
      <c r="AA192" s="2" t="str">
        <f t="shared" si="19"/>
        <v/>
      </c>
      <c r="AB192" s="2"/>
    </row>
    <row r="193" spans="13:28">
      <c r="M193" s="2">
        <v>42</v>
      </c>
      <c r="N193" s="2" t="str">
        <f t="shared" si="16"/>
        <v/>
      </c>
      <c r="O193" s="2" t="str" cm="1">
        <f t="array" ref="O193">IFERROR(INDEX($G$19:$G$33,N193),"")</f>
        <v/>
      </c>
      <c r="P193" s="2"/>
      <c r="Q193" s="2"/>
      <c r="R193" s="2" t="str">
        <f t="shared" si="18"/>
        <v/>
      </c>
      <c r="S193" s="2"/>
      <c r="T193" s="2"/>
      <c r="U193" s="2"/>
      <c r="V193" s="2">
        <v>42</v>
      </c>
      <c r="W193" s="2" t="str">
        <f t="shared" si="17"/>
        <v/>
      </c>
      <c r="X193" s="2" t="str" cm="1">
        <f t="array" ref="X193">IFERROR(INDEX($J$19:$J$33,W193),"")</f>
        <v/>
      </c>
      <c r="Y193" s="2"/>
      <c r="Z193" s="2"/>
      <c r="AA193" s="2" t="str">
        <f t="shared" si="19"/>
        <v/>
      </c>
      <c r="AB193" s="2"/>
    </row>
    <row r="194" spans="13:28">
      <c r="M194" s="2">
        <v>43</v>
      </c>
      <c r="N194" s="2" t="str">
        <f t="shared" si="16"/>
        <v/>
      </c>
      <c r="O194" s="2" t="str" cm="1">
        <f t="array" ref="O194">IFERROR(INDEX($G$19:$G$33,N194),"")</f>
        <v/>
      </c>
      <c r="P194" s="2"/>
      <c r="Q194" s="2"/>
      <c r="R194" s="2" t="str">
        <f t="shared" si="18"/>
        <v/>
      </c>
      <c r="S194" s="2"/>
      <c r="T194" s="2"/>
      <c r="U194" s="2"/>
      <c r="V194" s="2">
        <v>43</v>
      </c>
      <c r="W194" s="2" t="str">
        <f t="shared" si="17"/>
        <v/>
      </c>
      <c r="X194" s="2" t="str" cm="1">
        <f t="array" ref="X194">IFERROR(INDEX($J$19:$J$33,W194),"")</f>
        <v/>
      </c>
      <c r="Y194" s="2"/>
      <c r="Z194" s="2"/>
      <c r="AA194" s="2" t="str">
        <f t="shared" si="19"/>
        <v/>
      </c>
      <c r="AB194" s="2"/>
    </row>
    <row r="195" spans="13:28">
      <c r="M195" s="2">
        <v>44</v>
      </c>
      <c r="N195" s="2" t="str">
        <f t="shared" si="16"/>
        <v/>
      </c>
      <c r="O195" s="2" t="str" cm="1">
        <f t="array" ref="O195">IFERROR(INDEX($G$19:$G$33,N195),"")</f>
        <v/>
      </c>
      <c r="P195" s="2"/>
      <c r="Q195" s="2"/>
      <c r="R195" s="2" t="str">
        <f t="shared" si="18"/>
        <v/>
      </c>
      <c r="S195" s="2"/>
      <c r="T195" s="2"/>
      <c r="U195" s="2"/>
      <c r="V195" s="2">
        <v>44</v>
      </c>
      <c r="W195" s="2" t="str">
        <f t="shared" si="17"/>
        <v/>
      </c>
      <c r="X195" s="2" t="str" cm="1">
        <f t="array" ref="X195">IFERROR(INDEX($J$19:$J$33,W195),"")</f>
        <v/>
      </c>
      <c r="Y195" s="2"/>
      <c r="Z195" s="2"/>
      <c r="AA195" s="2" t="str">
        <f t="shared" si="19"/>
        <v/>
      </c>
      <c r="AB195" s="2"/>
    </row>
    <row r="196" spans="13:28">
      <c r="M196" s="2">
        <v>45</v>
      </c>
      <c r="N196" s="2" t="str">
        <f t="shared" si="16"/>
        <v/>
      </c>
      <c r="O196" s="2" t="str" cm="1">
        <f t="array" ref="O196">IFERROR(INDEX($G$19:$G$33,N196),"")</f>
        <v/>
      </c>
      <c r="P196" s="2"/>
      <c r="Q196" s="2"/>
      <c r="R196" s="2" t="str">
        <f t="shared" si="18"/>
        <v/>
      </c>
      <c r="S196" s="2"/>
      <c r="T196" s="2"/>
      <c r="U196" s="2"/>
      <c r="V196" s="2">
        <v>45</v>
      </c>
      <c r="W196" s="2" t="str">
        <f t="shared" si="17"/>
        <v/>
      </c>
      <c r="X196" s="2" t="str" cm="1">
        <f t="array" ref="X196">IFERROR(INDEX($J$19:$J$33,W196),"")</f>
        <v/>
      </c>
      <c r="Y196" s="2"/>
      <c r="Z196" s="2"/>
      <c r="AA196" s="2" t="str">
        <f t="shared" si="19"/>
        <v/>
      </c>
      <c r="AB196" s="2"/>
    </row>
    <row r="197" spans="13:28">
      <c r="M197" s="2"/>
      <c r="N197" s="2"/>
      <c r="O197" s="2"/>
      <c r="P197" s="2"/>
      <c r="Q197" s="2"/>
      <c r="R197" s="2"/>
      <c r="S197" s="2"/>
      <c r="T197" s="2"/>
      <c r="U197" s="2"/>
      <c r="V197" s="2"/>
      <c r="W197" s="2"/>
      <c r="X197" s="2"/>
      <c r="Y197" s="2"/>
      <c r="Z197" s="2"/>
      <c r="AA197" s="2"/>
      <c r="AB197" s="2"/>
    </row>
    <row r="198" spans="13:28">
      <c r="M198" s="2"/>
      <c r="N198" s="2"/>
      <c r="O198" s="2"/>
      <c r="P198" s="2"/>
      <c r="Q198" s="2"/>
      <c r="R198" s="2"/>
      <c r="S198" s="2"/>
      <c r="T198" s="2"/>
      <c r="U198" s="2"/>
      <c r="V198" s="2"/>
      <c r="W198" s="2"/>
      <c r="X198" s="2"/>
      <c r="Y198" s="2"/>
      <c r="Z198" s="2"/>
      <c r="AA198" s="2"/>
      <c r="AB198" s="2"/>
    </row>
    <row r="199" spans="13:28">
      <c r="M199" s="2"/>
      <c r="N199" s="2"/>
      <c r="O199" s="2"/>
      <c r="P199" s="2"/>
      <c r="Q199" s="2"/>
      <c r="R199" s="2"/>
      <c r="S199" s="2"/>
      <c r="T199" s="2"/>
      <c r="U199" s="2"/>
      <c r="V199" s="2"/>
      <c r="W199" s="2"/>
      <c r="X199" s="2"/>
      <c r="Y199" s="2"/>
      <c r="Z199" s="2"/>
      <c r="AA199" s="2"/>
      <c r="AB199" s="2"/>
    </row>
    <row r="200" spans="13:28">
      <c r="M200" s="2"/>
      <c r="N200" s="2">
        <v>1</v>
      </c>
      <c r="O200" s="2" t="str">
        <f>IFERROR(INDEX($O$62:$O$196,MATCH(N200,$R$62:$R$196,0)),"")</f>
        <v>長崎大学熱帯医学研究所</v>
      </c>
      <c r="P200" s="2" t="str">
        <f>IF(O201="","",", ")</f>
        <v xml:space="preserve">, </v>
      </c>
      <c r="Q200" s="2"/>
      <c r="R200" s="2" t="str">
        <f>IF(O200="","","["&amp;N200&amp;" ]"&amp;O200&amp;P200)</f>
        <v xml:space="preserve">[1 ]長崎大学熱帯医学研究所, </v>
      </c>
      <c r="S200" s="2"/>
      <c r="T200" s="2"/>
      <c r="U200" s="2"/>
      <c r="V200" s="2"/>
      <c r="W200" s="2">
        <v>1</v>
      </c>
      <c r="X200" s="2" t="str">
        <f>IFERROR(INDEX($X$62:$X$196,MATCH(W200,$AA$62:$AA$196,0)),"")</f>
        <v>Nekken, Nagasaki University</v>
      </c>
      <c r="Y200" s="2" t="str">
        <f>IF(X201="","",", ")</f>
        <v xml:space="preserve">, </v>
      </c>
      <c r="Z200" s="2"/>
      <c r="AA200" s="2" t="str">
        <f>IF(X200="","","["&amp;W200&amp;" ]"&amp;X200&amp;Y200)</f>
        <v xml:space="preserve">[1 ]Nekken, Nagasaki University, </v>
      </c>
      <c r="AB200" s="2"/>
    </row>
    <row r="201" spans="13:28">
      <c r="M201" s="2"/>
      <c r="N201" s="2">
        <v>2</v>
      </c>
      <c r="O201" s="2" t="str">
        <f t="shared" ref="O201:O244" si="20">IFERROR(INDEX($O$62:$O$196,MATCH(N201,$R$62:$R$196,0)),"")</f>
        <v>国立感染症研究所</v>
      </c>
      <c r="P201" s="2" t="str">
        <f t="shared" ref="P201:P243" si="21">IF(O202="","",", ")</f>
        <v xml:space="preserve">, </v>
      </c>
      <c r="Q201" s="2"/>
      <c r="R201" s="2" t="str">
        <f t="shared" ref="R201:R244" si="22">IF(O201="","","["&amp;N201&amp;" ]"&amp;O201&amp;P201)</f>
        <v xml:space="preserve">[2 ]国立感染症研究所, </v>
      </c>
      <c r="S201" s="2"/>
      <c r="T201" s="2"/>
      <c r="U201" s="2"/>
      <c r="V201" s="2"/>
      <c r="W201" s="2">
        <v>2</v>
      </c>
      <c r="X201" s="2" t="str">
        <f t="shared" ref="X201:X244" si="23">IFERROR(INDEX($X$62:$X$196,MATCH(W201,$AA$62:$AA$196,0)),"")</f>
        <v>Institute of Infectious Diseases</v>
      </c>
      <c r="Y201" s="2" t="str">
        <f t="shared" ref="Y201:Y243" si="24">IF(X202="","",", ")</f>
        <v xml:space="preserve">, </v>
      </c>
      <c r="Z201" s="2"/>
      <c r="AA201" s="2" t="str">
        <f t="shared" ref="AA201:AA244" si="25">IF(X201="","","["&amp;W201&amp;" ]"&amp;X201&amp;Y201)</f>
        <v xml:space="preserve">[2 ]Institute of Infectious Diseases, </v>
      </c>
      <c r="AB201" s="2"/>
    </row>
    <row r="202" spans="13:28">
      <c r="M202" s="2"/>
      <c r="N202" s="2">
        <v>3</v>
      </c>
      <c r="O202" s="2" t="str">
        <f t="shared" si="20"/>
        <v>Led Zeppelin</v>
      </c>
      <c r="P202" s="2" t="str">
        <f t="shared" si="21"/>
        <v xml:space="preserve">, </v>
      </c>
      <c r="Q202" s="2"/>
      <c r="R202" s="2" t="str">
        <f t="shared" si="22"/>
        <v xml:space="preserve">[3 ]Led Zeppelin, </v>
      </c>
      <c r="S202" s="2"/>
      <c r="T202" s="2"/>
      <c r="U202" s="2"/>
      <c r="V202" s="2"/>
      <c r="W202" s="2">
        <v>3</v>
      </c>
      <c r="X202" s="2" t="str">
        <f t="shared" si="23"/>
        <v>Led Zeppelin</v>
      </c>
      <c r="Y202" s="2" t="str">
        <f t="shared" si="24"/>
        <v xml:space="preserve">, </v>
      </c>
      <c r="Z202" s="2"/>
      <c r="AA202" s="2" t="str">
        <f t="shared" si="25"/>
        <v xml:space="preserve">[3 ]Led Zeppelin, </v>
      </c>
      <c r="AB202" s="2"/>
    </row>
    <row r="203" spans="13:28">
      <c r="M203" s="2"/>
      <c r="N203" s="2">
        <v>4</v>
      </c>
      <c r="O203" s="2" t="str">
        <f t="shared" si="20"/>
        <v>Yardbirds</v>
      </c>
      <c r="P203" s="2" t="str">
        <f t="shared" si="21"/>
        <v xml:space="preserve">, </v>
      </c>
      <c r="Q203" s="2"/>
      <c r="R203" s="2" t="str">
        <f t="shared" si="22"/>
        <v xml:space="preserve">[4 ]Yardbirds, </v>
      </c>
      <c r="S203" s="2"/>
      <c r="T203" s="2"/>
      <c r="U203" s="2"/>
      <c r="V203" s="2"/>
      <c r="W203" s="2">
        <v>4</v>
      </c>
      <c r="X203" s="2" t="str">
        <f t="shared" si="23"/>
        <v>Yardbirds</v>
      </c>
      <c r="Y203" s="2" t="str">
        <f t="shared" si="24"/>
        <v xml:space="preserve">, </v>
      </c>
      <c r="Z203" s="2"/>
      <c r="AA203" s="2" t="str">
        <f t="shared" si="25"/>
        <v xml:space="preserve">[4 ]Yardbirds, </v>
      </c>
      <c r="AB203" s="2"/>
    </row>
    <row r="204" spans="13:28">
      <c r="M204" s="2"/>
      <c r="N204" s="2">
        <v>5</v>
      </c>
      <c r="O204" s="2" t="str">
        <f t="shared" si="20"/>
        <v>Pink Floyd</v>
      </c>
      <c r="P204" s="2" t="str">
        <f t="shared" si="21"/>
        <v xml:space="preserve">, </v>
      </c>
      <c r="Q204" s="2"/>
      <c r="R204" s="2" t="str">
        <f t="shared" si="22"/>
        <v xml:space="preserve">[5 ]Pink Floyd, </v>
      </c>
      <c r="S204" s="2"/>
      <c r="T204" s="2"/>
      <c r="U204" s="2"/>
      <c r="V204" s="2"/>
      <c r="W204" s="2">
        <v>5</v>
      </c>
      <c r="X204" s="2" t="str">
        <f t="shared" si="23"/>
        <v>Pink Floyd</v>
      </c>
      <c r="Y204" s="2" t="str">
        <f t="shared" si="24"/>
        <v xml:space="preserve">, </v>
      </c>
      <c r="Z204" s="2"/>
      <c r="AA204" s="2" t="str">
        <f t="shared" si="25"/>
        <v xml:space="preserve">[5 ]Pink Floyd, </v>
      </c>
      <c r="AB204" s="2"/>
    </row>
    <row r="205" spans="13:28">
      <c r="M205" s="2"/>
      <c r="N205" s="2">
        <v>6</v>
      </c>
      <c r="O205" s="2" t="str">
        <f t="shared" si="20"/>
        <v>RCサクセション</v>
      </c>
      <c r="P205" s="2" t="str">
        <f t="shared" si="21"/>
        <v xml:space="preserve">, </v>
      </c>
      <c r="Q205" s="2"/>
      <c r="R205" s="2" t="str">
        <f t="shared" si="22"/>
        <v xml:space="preserve">[6 ]RCサクセション, </v>
      </c>
      <c r="S205" s="2"/>
      <c r="T205" s="2"/>
      <c r="U205" s="2"/>
      <c r="V205" s="2"/>
      <c r="W205" s="2">
        <v>6</v>
      </c>
      <c r="X205" s="2" t="str">
        <f t="shared" si="23"/>
        <v>RC Succession</v>
      </c>
      <c r="Y205" s="2" t="str">
        <f t="shared" si="24"/>
        <v xml:space="preserve">, </v>
      </c>
      <c r="Z205" s="2"/>
      <c r="AA205" s="2" t="str">
        <f t="shared" si="25"/>
        <v xml:space="preserve">[6 ]RC Succession, </v>
      </c>
      <c r="AB205" s="2"/>
    </row>
    <row r="206" spans="13:28">
      <c r="M206" s="2"/>
      <c r="N206" s="2">
        <v>7</v>
      </c>
      <c r="O206" s="2" t="str">
        <f t="shared" si="20"/>
        <v>ザ・タイマーズ</v>
      </c>
      <c r="P206" s="2" t="str">
        <f t="shared" si="21"/>
        <v xml:space="preserve">, </v>
      </c>
      <c r="Q206" s="2"/>
      <c r="R206" s="2" t="str">
        <f t="shared" si="22"/>
        <v xml:space="preserve">[7 ]ザ・タイマーズ, </v>
      </c>
      <c r="S206" s="2"/>
      <c r="T206" s="2"/>
      <c r="U206" s="2"/>
      <c r="V206" s="2"/>
      <c r="W206" s="2">
        <v>7</v>
      </c>
      <c r="X206" s="2" t="str">
        <f t="shared" si="23"/>
        <v>The Timers</v>
      </c>
      <c r="Y206" s="2" t="str">
        <f t="shared" si="24"/>
        <v xml:space="preserve">, </v>
      </c>
      <c r="Z206" s="2"/>
      <c r="AA206" s="2" t="str">
        <f t="shared" si="25"/>
        <v xml:space="preserve">[7 ]The Timers, </v>
      </c>
      <c r="AB206" s="2"/>
    </row>
    <row r="207" spans="13:28">
      <c r="M207" s="2"/>
      <c r="N207" s="2">
        <v>8</v>
      </c>
      <c r="O207" s="2" t="str">
        <f t="shared" si="20"/>
        <v>2・３s</v>
      </c>
      <c r="P207" s="2" t="str">
        <f t="shared" si="21"/>
        <v xml:space="preserve">, </v>
      </c>
      <c r="Q207" s="2"/>
      <c r="R207" s="2" t="str">
        <f t="shared" si="22"/>
        <v xml:space="preserve">[8 ]2・３s, </v>
      </c>
      <c r="S207" s="2"/>
      <c r="T207" s="2"/>
      <c r="U207" s="2"/>
      <c r="V207" s="2"/>
      <c r="W207" s="2">
        <v>8</v>
      </c>
      <c r="X207" s="2" t="str">
        <f t="shared" si="23"/>
        <v>23s</v>
      </c>
      <c r="Y207" s="2" t="str">
        <f t="shared" si="24"/>
        <v xml:space="preserve">, </v>
      </c>
      <c r="Z207" s="2"/>
      <c r="AA207" s="2" t="str">
        <f t="shared" si="25"/>
        <v xml:space="preserve">[8 ]23s, </v>
      </c>
      <c r="AB207" s="2"/>
    </row>
    <row r="208" spans="13:28">
      <c r="M208" s="2"/>
      <c r="N208" s="2">
        <v>9</v>
      </c>
      <c r="O208" s="2" t="str">
        <f t="shared" si="20"/>
        <v>ズボンズ</v>
      </c>
      <c r="P208" s="2" t="str">
        <f t="shared" si="21"/>
        <v xml:space="preserve">, </v>
      </c>
      <c r="Q208" s="2"/>
      <c r="R208" s="2" t="str">
        <f t="shared" si="22"/>
        <v xml:space="preserve">[9 ]ズボンズ, </v>
      </c>
      <c r="S208" s="2"/>
      <c r="T208" s="2"/>
      <c r="U208" s="2"/>
      <c r="V208" s="2"/>
      <c r="W208" s="2">
        <v>9</v>
      </c>
      <c r="X208" s="2" t="str">
        <f t="shared" si="23"/>
        <v>Zoobombs</v>
      </c>
      <c r="Y208" s="2" t="str">
        <f t="shared" si="24"/>
        <v xml:space="preserve">, </v>
      </c>
      <c r="Z208" s="2"/>
      <c r="AA208" s="2" t="str">
        <f t="shared" si="25"/>
        <v xml:space="preserve">[9 ]Zoobombs, </v>
      </c>
      <c r="AB208" s="2"/>
    </row>
    <row r="209" spans="13:28">
      <c r="M209" s="2"/>
      <c r="N209" s="2">
        <v>10</v>
      </c>
      <c r="O209" s="2" t="str">
        <f t="shared" si="20"/>
        <v>マーガレットズロース</v>
      </c>
      <c r="P209" s="2" t="str">
        <f t="shared" si="21"/>
        <v xml:space="preserve">, </v>
      </c>
      <c r="Q209" s="2"/>
      <c r="R209" s="2" t="str">
        <f t="shared" si="22"/>
        <v xml:space="preserve">[10 ]マーガレットズロース, </v>
      </c>
      <c r="S209" s="2"/>
      <c r="T209" s="2"/>
      <c r="U209" s="2"/>
      <c r="V209" s="2"/>
      <c r="W209" s="2">
        <v>10</v>
      </c>
      <c r="X209" s="2" t="str">
        <f t="shared" si="23"/>
        <v>Margaret Drowers</v>
      </c>
      <c r="Y209" s="2" t="str">
        <f t="shared" si="24"/>
        <v xml:space="preserve">, </v>
      </c>
      <c r="Z209" s="2"/>
      <c r="AA209" s="2" t="str">
        <f t="shared" si="25"/>
        <v xml:space="preserve">[10 ]Margaret Drowers, </v>
      </c>
      <c r="AB209" s="2"/>
    </row>
    <row r="210" spans="13:28">
      <c r="M210" s="2"/>
      <c r="N210" s="2">
        <v>11</v>
      </c>
      <c r="O210" s="2" t="str">
        <f t="shared" si="20"/>
        <v>ひょうへんくらぶ</v>
      </c>
      <c r="P210" s="2" t="str">
        <f t="shared" si="21"/>
        <v xml:space="preserve">, </v>
      </c>
      <c r="Q210" s="2"/>
      <c r="R210" s="2" t="str">
        <f t="shared" si="22"/>
        <v xml:space="preserve">[11 ]ひょうへんくらぶ, </v>
      </c>
      <c r="S210" s="2"/>
      <c r="T210" s="2"/>
      <c r="U210" s="2"/>
      <c r="V210" s="2"/>
      <c r="W210" s="2">
        <v>11</v>
      </c>
      <c r="X210" s="2" t="str">
        <f t="shared" si="23"/>
        <v>Hyouhen Club</v>
      </c>
      <c r="Y210" s="2" t="str">
        <f t="shared" si="24"/>
        <v xml:space="preserve">, </v>
      </c>
      <c r="Z210" s="2"/>
      <c r="AA210" s="2" t="str">
        <f t="shared" si="25"/>
        <v xml:space="preserve">[11 ]Hyouhen Club, </v>
      </c>
      <c r="AB210" s="2"/>
    </row>
    <row r="211" spans="13:28">
      <c r="M211" s="2"/>
      <c r="N211" s="2">
        <v>12</v>
      </c>
      <c r="O211" s="2" t="str">
        <f t="shared" si="20"/>
        <v>オールドアンドモダンズ</v>
      </c>
      <c r="P211" s="2" t="str">
        <f t="shared" si="21"/>
        <v xml:space="preserve">, </v>
      </c>
      <c r="Q211" s="2"/>
      <c r="R211" s="2" t="str">
        <f t="shared" si="22"/>
        <v xml:space="preserve">[12 ]オールドアンドモダンズ, </v>
      </c>
      <c r="S211" s="2"/>
      <c r="T211" s="2"/>
      <c r="U211" s="2"/>
      <c r="V211" s="2"/>
      <c r="W211" s="2">
        <v>12</v>
      </c>
      <c r="X211" s="2" t="str">
        <f t="shared" si="23"/>
        <v>Old and Moderns</v>
      </c>
      <c r="Y211" s="2" t="str">
        <f t="shared" si="24"/>
        <v xml:space="preserve">, </v>
      </c>
      <c r="Z211" s="2"/>
      <c r="AA211" s="2" t="str">
        <f t="shared" si="25"/>
        <v xml:space="preserve">[12 ]Old and Moderns, </v>
      </c>
      <c r="AB211" s="2"/>
    </row>
    <row r="212" spans="13:28">
      <c r="M212" s="2"/>
      <c r="N212" s="2">
        <v>13</v>
      </c>
      <c r="O212" s="2" t="str">
        <f t="shared" si="20"/>
        <v>ルースターズ</v>
      </c>
      <c r="P212" s="2" t="str">
        <f t="shared" si="21"/>
        <v xml:space="preserve">, </v>
      </c>
      <c r="Q212" s="2"/>
      <c r="R212" s="2" t="str">
        <f t="shared" si="22"/>
        <v xml:space="preserve">[13 ]ルースターズ, </v>
      </c>
      <c r="S212" s="2"/>
      <c r="T212" s="2"/>
      <c r="U212" s="2"/>
      <c r="V212" s="2"/>
      <c r="W212" s="2">
        <v>13</v>
      </c>
      <c r="X212" s="2" t="str">
        <f t="shared" si="23"/>
        <v>Roosters</v>
      </c>
      <c r="Y212" s="2" t="str">
        <f t="shared" si="24"/>
        <v xml:space="preserve">, </v>
      </c>
      <c r="Z212" s="2"/>
      <c r="AA212" s="2" t="str">
        <f t="shared" si="25"/>
        <v xml:space="preserve">[13 ]Roosters, </v>
      </c>
      <c r="AB212" s="2"/>
    </row>
    <row r="213" spans="13:28">
      <c r="M213" s="2"/>
      <c r="N213" s="2">
        <v>14</v>
      </c>
      <c r="O213" s="2" t="str">
        <f t="shared" si="20"/>
        <v>Band Hanada</v>
      </c>
      <c r="P213" s="2" t="str">
        <f t="shared" si="21"/>
        <v xml:space="preserve">, </v>
      </c>
      <c r="Q213" s="2"/>
      <c r="R213" s="2" t="str">
        <f t="shared" si="22"/>
        <v xml:space="preserve">[14 ]Band Hanada, </v>
      </c>
      <c r="S213" s="2"/>
      <c r="T213" s="2"/>
      <c r="U213" s="2"/>
      <c r="V213" s="2"/>
      <c r="W213" s="2">
        <v>14</v>
      </c>
      <c r="X213" s="2" t="str">
        <f t="shared" si="23"/>
        <v>Band Hanada</v>
      </c>
      <c r="Y213" s="2" t="str">
        <f t="shared" si="24"/>
        <v xml:space="preserve">, </v>
      </c>
      <c r="Z213" s="2"/>
      <c r="AA213" s="2" t="str">
        <f t="shared" si="25"/>
        <v xml:space="preserve">[14 ]Band Hanada, </v>
      </c>
      <c r="AB213" s="2"/>
    </row>
    <row r="214" spans="13:28">
      <c r="M214" s="2"/>
      <c r="N214" s="2">
        <v>15</v>
      </c>
      <c r="O214" s="2" t="str">
        <f t="shared" si="20"/>
        <v>ブルーハーツ</v>
      </c>
      <c r="P214" s="2" t="str">
        <f t="shared" si="21"/>
        <v xml:space="preserve">, </v>
      </c>
      <c r="Q214" s="2"/>
      <c r="R214" s="2" t="str">
        <f t="shared" si="22"/>
        <v xml:space="preserve">[15 ]ブルーハーツ, </v>
      </c>
      <c r="S214" s="2"/>
      <c r="T214" s="2"/>
      <c r="U214" s="2"/>
      <c r="V214" s="2"/>
      <c r="W214" s="2">
        <v>15</v>
      </c>
      <c r="X214" s="2" t="str">
        <f t="shared" si="23"/>
        <v>The Blue Hearts</v>
      </c>
      <c r="Y214" s="2" t="str">
        <f t="shared" si="24"/>
        <v xml:space="preserve">, </v>
      </c>
      <c r="Z214" s="2"/>
      <c r="AA214" s="2" t="str">
        <f t="shared" si="25"/>
        <v xml:space="preserve">[15 ]The Blue Hearts, </v>
      </c>
      <c r="AB214" s="2"/>
    </row>
    <row r="215" spans="13:28">
      <c r="M215" s="2"/>
      <c r="N215" s="2">
        <v>16</v>
      </c>
      <c r="O215" s="2" t="str">
        <f t="shared" si="20"/>
        <v>ハイロウズ</v>
      </c>
      <c r="P215" s="2" t="str">
        <f t="shared" si="21"/>
        <v xml:space="preserve">, </v>
      </c>
      <c r="Q215" s="2"/>
      <c r="R215" s="2" t="str">
        <f t="shared" si="22"/>
        <v xml:space="preserve">[16 ]ハイロウズ, </v>
      </c>
      <c r="S215" s="2"/>
      <c r="T215" s="2"/>
      <c r="U215" s="2"/>
      <c r="V215" s="2"/>
      <c r="W215" s="2">
        <v>16</v>
      </c>
      <c r="X215" s="2" t="str">
        <f t="shared" si="23"/>
        <v>The High Lows</v>
      </c>
      <c r="Y215" s="2" t="str">
        <f t="shared" si="24"/>
        <v xml:space="preserve">, </v>
      </c>
      <c r="Z215" s="2"/>
      <c r="AA215" s="2" t="str">
        <f t="shared" si="25"/>
        <v xml:space="preserve">[16 ]The High Lows, </v>
      </c>
      <c r="AB215" s="2"/>
    </row>
    <row r="216" spans="13:28">
      <c r="M216" s="2"/>
      <c r="N216" s="2">
        <v>17</v>
      </c>
      <c r="O216" s="2" t="str">
        <f t="shared" si="20"/>
        <v>クロマニヨンズ</v>
      </c>
      <c r="P216" s="2" t="str">
        <f t="shared" si="21"/>
        <v/>
      </c>
      <c r="Q216" s="2"/>
      <c r="R216" s="2" t="str">
        <f t="shared" si="22"/>
        <v>[17 ]クロマニヨンズ</v>
      </c>
      <c r="S216" s="2"/>
      <c r="T216" s="2"/>
      <c r="U216" s="2"/>
      <c r="V216" s="2"/>
      <c r="W216" s="2">
        <v>17</v>
      </c>
      <c r="X216" s="2" t="str">
        <f>IFERROR(INDEX($X$62:$X$196,MATCH(W216,$AA$62:$AA$196,0)),"")</f>
        <v>THE CRO-MAGNONS</v>
      </c>
      <c r="Y216" s="2" t="str">
        <f t="shared" si="24"/>
        <v/>
      </c>
      <c r="Z216" s="2"/>
      <c r="AA216" s="2" t="str">
        <f t="shared" si="25"/>
        <v>[17 ]THE CRO-MAGNONS</v>
      </c>
      <c r="AB216" s="2"/>
    </row>
    <row r="217" spans="13:28">
      <c r="M217" s="2"/>
      <c r="N217" s="2">
        <v>18</v>
      </c>
      <c r="O217" s="2" t="str">
        <f t="shared" si="20"/>
        <v/>
      </c>
      <c r="P217" s="2" t="str">
        <f t="shared" si="21"/>
        <v/>
      </c>
      <c r="Q217" s="2"/>
      <c r="R217" s="2" t="str">
        <f t="shared" si="22"/>
        <v/>
      </c>
      <c r="S217" s="2"/>
      <c r="T217" s="2"/>
      <c r="U217" s="2"/>
      <c r="V217" s="2"/>
      <c r="W217" s="2">
        <v>18</v>
      </c>
      <c r="X217" s="2" t="str">
        <f t="shared" si="23"/>
        <v/>
      </c>
      <c r="Y217" s="2" t="str">
        <f t="shared" si="24"/>
        <v/>
      </c>
      <c r="Z217" s="2"/>
      <c r="AA217" s="2" t="str">
        <f t="shared" si="25"/>
        <v/>
      </c>
      <c r="AB217" s="2"/>
    </row>
    <row r="218" spans="13:28">
      <c r="M218" s="2"/>
      <c r="N218" s="2">
        <v>19</v>
      </c>
      <c r="O218" s="2" t="str">
        <f t="shared" si="20"/>
        <v/>
      </c>
      <c r="P218" s="2" t="str">
        <f t="shared" si="21"/>
        <v/>
      </c>
      <c r="Q218" s="2"/>
      <c r="R218" s="2" t="str">
        <f t="shared" si="22"/>
        <v/>
      </c>
      <c r="S218" s="2"/>
      <c r="T218" s="2"/>
      <c r="U218" s="2"/>
      <c r="V218" s="2"/>
      <c r="W218" s="2">
        <v>19</v>
      </c>
      <c r="X218" s="2" t="str">
        <f t="shared" si="23"/>
        <v/>
      </c>
      <c r="Y218" s="2" t="str">
        <f t="shared" si="24"/>
        <v/>
      </c>
      <c r="Z218" s="2"/>
      <c r="AA218" s="2" t="str">
        <f t="shared" si="25"/>
        <v/>
      </c>
      <c r="AB218" s="2"/>
    </row>
    <row r="219" spans="13:28">
      <c r="M219" s="2"/>
      <c r="N219" s="2">
        <v>20</v>
      </c>
      <c r="O219" s="2" t="str">
        <f t="shared" si="20"/>
        <v/>
      </c>
      <c r="P219" s="2" t="str">
        <f t="shared" si="21"/>
        <v/>
      </c>
      <c r="Q219" s="2"/>
      <c r="R219" s="2" t="str">
        <f t="shared" si="22"/>
        <v/>
      </c>
      <c r="S219" s="2"/>
      <c r="T219" s="2"/>
      <c r="U219" s="2"/>
      <c r="V219" s="2"/>
      <c r="W219" s="2">
        <v>20</v>
      </c>
      <c r="X219" s="2" t="str">
        <f t="shared" si="23"/>
        <v/>
      </c>
      <c r="Y219" s="2" t="str">
        <f t="shared" si="24"/>
        <v/>
      </c>
      <c r="Z219" s="2"/>
      <c r="AA219" s="2" t="str">
        <f t="shared" si="25"/>
        <v/>
      </c>
      <c r="AB219" s="2"/>
    </row>
    <row r="220" spans="13:28">
      <c r="M220" s="2"/>
      <c r="N220" s="2">
        <v>21</v>
      </c>
      <c r="O220" s="2" t="str">
        <f t="shared" si="20"/>
        <v/>
      </c>
      <c r="P220" s="2" t="str">
        <f t="shared" si="21"/>
        <v/>
      </c>
      <c r="Q220" s="2"/>
      <c r="R220" s="2" t="str">
        <f t="shared" si="22"/>
        <v/>
      </c>
      <c r="S220" s="2"/>
      <c r="T220" s="2"/>
      <c r="U220" s="2"/>
      <c r="V220" s="2"/>
      <c r="W220" s="2">
        <v>21</v>
      </c>
      <c r="X220" s="2" t="str">
        <f t="shared" si="23"/>
        <v/>
      </c>
      <c r="Y220" s="2" t="str">
        <f t="shared" si="24"/>
        <v/>
      </c>
      <c r="Z220" s="2"/>
      <c r="AA220" s="2" t="str">
        <f t="shared" si="25"/>
        <v/>
      </c>
      <c r="AB220" s="2"/>
    </row>
    <row r="221" spans="13:28">
      <c r="M221" s="2"/>
      <c r="N221" s="2">
        <v>22</v>
      </c>
      <c r="O221" s="2" t="str">
        <f t="shared" si="20"/>
        <v/>
      </c>
      <c r="P221" s="2" t="str">
        <f t="shared" si="21"/>
        <v/>
      </c>
      <c r="Q221" s="2"/>
      <c r="R221" s="2" t="str">
        <f t="shared" si="22"/>
        <v/>
      </c>
      <c r="S221" s="2"/>
      <c r="T221" s="2"/>
      <c r="U221" s="2"/>
      <c r="V221" s="2"/>
      <c r="W221" s="2">
        <v>22</v>
      </c>
      <c r="X221" s="2" t="str">
        <f t="shared" si="23"/>
        <v/>
      </c>
      <c r="Y221" s="2" t="str">
        <f t="shared" si="24"/>
        <v/>
      </c>
      <c r="Z221" s="2"/>
      <c r="AA221" s="2" t="str">
        <f t="shared" si="25"/>
        <v/>
      </c>
      <c r="AB221" s="2"/>
    </row>
    <row r="222" spans="13:28">
      <c r="M222" s="2"/>
      <c r="N222" s="2">
        <v>23</v>
      </c>
      <c r="O222" s="2" t="str">
        <f t="shared" si="20"/>
        <v/>
      </c>
      <c r="P222" s="2" t="str">
        <f t="shared" si="21"/>
        <v/>
      </c>
      <c r="Q222" s="2"/>
      <c r="R222" s="2" t="str">
        <f t="shared" si="22"/>
        <v/>
      </c>
      <c r="S222" s="2"/>
      <c r="T222" s="2"/>
      <c r="U222" s="2"/>
      <c r="V222" s="2"/>
      <c r="W222" s="2">
        <v>23</v>
      </c>
      <c r="X222" s="2" t="str">
        <f t="shared" si="23"/>
        <v/>
      </c>
      <c r="Y222" s="2" t="str">
        <f t="shared" si="24"/>
        <v/>
      </c>
      <c r="Z222" s="2"/>
      <c r="AA222" s="2" t="str">
        <f t="shared" si="25"/>
        <v/>
      </c>
      <c r="AB222" s="2"/>
    </row>
    <row r="223" spans="13:28">
      <c r="M223" s="2"/>
      <c r="N223" s="2">
        <v>24</v>
      </c>
      <c r="O223" s="2" t="str">
        <f t="shared" si="20"/>
        <v/>
      </c>
      <c r="P223" s="2" t="str">
        <f t="shared" si="21"/>
        <v/>
      </c>
      <c r="Q223" s="2"/>
      <c r="R223" s="2" t="str">
        <f t="shared" si="22"/>
        <v/>
      </c>
      <c r="S223" s="2"/>
      <c r="T223" s="2"/>
      <c r="U223" s="2"/>
      <c r="V223" s="2"/>
      <c r="W223" s="2">
        <v>24</v>
      </c>
      <c r="X223" s="2" t="str">
        <f t="shared" si="23"/>
        <v/>
      </c>
      <c r="Y223" s="2" t="str">
        <f t="shared" si="24"/>
        <v/>
      </c>
      <c r="Z223" s="2"/>
      <c r="AA223" s="2" t="str">
        <f t="shared" si="25"/>
        <v/>
      </c>
      <c r="AB223" s="2"/>
    </row>
    <row r="224" spans="13:28">
      <c r="M224" s="2"/>
      <c r="N224" s="2">
        <v>25</v>
      </c>
      <c r="O224" s="2" t="str">
        <f t="shared" si="20"/>
        <v/>
      </c>
      <c r="P224" s="2" t="str">
        <f t="shared" si="21"/>
        <v/>
      </c>
      <c r="Q224" s="2"/>
      <c r="R224" s="2" t="str">
        <f t="shared" si="22"/>
        <v/>
      </c>
      <c r="S224" s="2"/>
      <c r="T224" s="2"/>
      <c r="U224" s="2"/>
      <c r="V224" s="2"/>
      <c r="W224" s="2">
        <v>25</v>
      </c>
      <c r="X224" s="2" t="str">
        <f t="shared" si="23"/>
        <v/>
      </c>
      <c r="Y224" s="2" t="str">
        <f t="shared" si="24"/>
        <v/>
      </c>
      <c r="Z224" s="2"/>
      <c r="AA224" s="2" t="str">
        <f t="shared" si="25"/>
        <v/>
      </c>
      <c r="AB224" s="2"/>
    </row>
    <row r="225" spans="13:28">
      <c r="M225" s="2"/>
      <c r="N225" s="2">
        <v>26</v>
      </c>
      <c r="O225" s="2" t="str">
        <f t="shared" si="20"/>
        <v/>
      </c>
      <c r="P225" s="2" t="str">
        <f t="shared" si="21"/>
        <v/>
      </c>
      <c r="Q225" s="2"/>
      <c r="R225" s="2" t="str">
        <f t="shared" si="22"/>
        <v/>
      </c>
      <c r="S225" s="2"/>
      <c r="T225" s="2"/>
      <c r="U225" s="2"/>
      <c r="V225" s="2"/>
      <c r="W225" s="2">
        <v>26</v>
      </c>
      <c r="X225" s="2" t="str">
        <f t="shared" si="23"/>
        <v/>
      </c>
      <c r="Y225" s="2" t="str">
        <f t="shared" si="24"/>
        <v/>
      </c>
      <c r="Z225" s="2"/>
      <c r="AA225" s="2" t="str">
        <f t="shared" si="25"/>
        <v/>
      </c>
      <c r="AB225" s="2"/>
    </row>
    <row r="226" spans="13:28">
      <c r="M226" s="2"/>
      <c r="N226" s="2">
        <v>27</v>
      </c>
      <c r="O226" s="2" t="str">
        <f t="shared" si="20"/>
        <v/>
      </c>
      <c r="P226" s="2" t="str">
        <f t="shared" si="21"/>
        <v/>
      </c>
      <c r="Q226" s="2"/>
      <c r="R226" s="2" t="str">
        <f t="shared" si="22"/>
        <v/>
      </c>
      <c r="S226" s="2"/>
      <c r="T226" s="2"/>
      <c r="U226" s="2"/>
      <c r="V226" s="2"/>
      <c r="W226" s="2">
        <v>27</v>
      </c>
      <c r="X226" s="2" t="str">
        <f t="shared" si="23"/>
        <v/>
      </c>
      <c r="Y226" s="2" t="str">
        <f t="shared" si="24"/>
        <v/>
      </c>
      <c r="Z226" s="2"/>
      <c r="AA226" s="2" t="str">
        <f t="shared" si="25"/>
        <v/>
      </c>
      <c r="AB226" s="2"/>
    </row>
    <row r="227" spans="13:28">
      <c r="M227" s="2"/>
      <c r="N227" s="2">
        <v>28</v>
      </c>
      <c r="O227" s="2" t="str">
        <f t="shared" si="20"/>
        <v/>
      </c>
      <c r="P227" s="2" t="str">
        <f t="shared" si="21"/>
        <v/>
      </c>
      <c r="Q227" s="2"/>
      <c r="R227" s="2" t="str">
        <f t="shared" si="22"/>
        <v/>
      </c>
      <c r="S227" s="2"/>
      <c r="T227" s="2"/>
      <c r="U227" s="2"/>
      <c r="V227" s="2"/>
      <c r="W227" s="2">
        <v>28</v>
      </c>
      <c r="X227" s="2" t="str">
        <f t="shared" si="23"/>
        <v/>
      </c>
      <c r="Y227" s="2" t="str">
        <f t="shared" si="24"/>
        <v/>
      </c>
      <c r="Z227" s="2"/>
      <c r="AA227" s="2" t="str">
        <f t="shared" si="25"/>
        <v/>
      </c>
      <c r="AB227" s="2"/>
    </row>
    <row r="228" spans="13:28">
      <c r="M228" s="2"/>
      <c r="N228" s="2">
        <v>29</v>
      </c>
      <c r="O228" s="2" t="str">
        <f t="shared" si="20"/>
        <v/>
      </c>
      <c r="P228" s="2" t="str">
        <f t="shared" si="21"/>
        <v/>
      </c>
      <c r="Q228" s="2"/>
      <c r="R228" s="2" t="str">
        <f t="shared" si="22"/>
        <v/>
      </c>
      <c r="S228" s="2"/>
      <c r="T228" s="2"/>
      <c r="U228" s="2"/>
      <c r="V228" s="2"/>
      <c r="W228" s="2">
        <v>29</v>
      </c>
      <c r="X228" s="2" t="str">
        <f t="shared" si="23"/>
        <v/>
      </c>
      <c r="Y228" s="2" t="str">
        <f t="shared" si="24"/>
        <v/>
      </c>
      <c r="Z228" s="2"/>
      <c r="AA228" s="2" t="str">
        <f t="shared" si="25"/>
        <v/>
      </c>
      <c r="AB228" s="2"/>
    </row>
    <row r="229" spans="13:28">
      <c r="M229" s="2"/>
      <c r="N229" s="2">
        <v>30</v>
      </c>
      <c r="O229" s="2" t="str">
        <f t="shared" si="20"/>
        <v/>
      </c>
      <c r="P229" s="2" t="str">
        <f t="shared" si="21"/>
        <v/>
      </c>
      <c r="Q229" s="2"/>
      <c r="R229" s="2" t="str">
        <f t="shared" si="22"/>
        <v/>
      </c>
      <c r="S229" s="2"/>
      <c r="T229" s="2"/>
      <c r="U229" s="2"/>
      <c r="V229" s="2"/>
      <c r="W229" s="2">
        <v>30</v>
      </c>
      <c r="X229" s="2" t="str">
        <f t="shared" si="23"/>
        <v/>
      </c>
      <c r="Y229" s="2" t="str">
        <f t="shared" si="24"/>
        <v/>
      </c>
      <c r="Z229" s="2"/>
      <c r="AA229" s="2" t="str">
        <f t="shared" si="25"/>
        <v/>
      </c>
      <c r="AB229" s="2"/>
    </row>
    <row r="230" spans="13:28">
      <c r="M230" s="2"/>
      <c r="N230" s="2">
        <v>31</v>
      </c>
      <c r="O230" s="2" t="str">
        <f t="shared" si="20"/>
        <v/>
      </c>
      <c r="P230" s="2" t="str">
        <f t="shared" si="21"/>
        <v/>
      </c>
      <c r="Q230" s="2"/>
      <c r="R230" s="2" t="str">
        <f t="shared" si="22"/>
        <v/>
      </c>
      <c r="S230" s="2"/>
      <c r="T230" s="2"/>
      <c r="U230" s="2"/>
      <c r="V230" s="2"/>
      <c r="W230" s="2">
        <v>31</v>
      </c>
      <c r="X230" s="2" t="str">
        <f t="shared" si="23"/>
        <v/>
      </c>
      <c r="Y230" s="2" t="str">
        <f t="shared" si="24"/>
        <v/>
      </c>
      <c r="Z230" s="2"/>
      <c r="AA230" s="2" t="str">
        <f t="shared" si="25"/>
        <v/>
      </c>
      <c r="AB230" s="2"/>
    </row>
    <row r="231" spans="13:28">
      <c r="M231" s="2"/>
      <c r="N231" s="2">
        <v>32</v>
      </c>
      <c r="O231" s="2" t="str">
        <f t="shared" si="20"/>
        <v/>
      </c>
      <c r="P231" s="2" t="str">
        <f t="shared" si="21"/>
        <v/>
      </c>
      <c r="Q231" s="2"/>
      <c r="R231" s="2" t="str">
        <f t="shared" si="22"/>
        <v/>
      </c>
      <c r="S231" s="2"/>
      <c r="T231" s="2"/>
      <c r="U231" s="2"/>
      <c r="V231" s="2"/>
      <c r="W231" s="2">
        <v>32</v>
      </c>
      <c r="X231" s="2" t="str">
        <f t="shared" si="23"/>
        <v/>
      </c>
      <c r="Y231" s="2" t="str">
        <f t="shared" si="24"/>
        <v/>
      </c>
      <c r="Z231" s="2"/>
      <c r="AA231" s="2" t="str">
        <f t="shared" si="25"/>
        <v/>
      </c>
      <c r="AB231" s="2"/>
    </row>
    <row r="232" spans="13:28">
      <c r="M232" s="2"/>
      <c r="N232" s="2">
        <v>33</v>
      </c>
      <c r="O232" s="2" t="str">
        <f t="shared" si="20"/>
        <v/>
      </c>
      <c r="P232" s="2" t="str">
        <f t="shared" si="21"/>
        <v/>
      </c>
      <c r="Q232" s="2"/>
      <c r="R232" s="2" t="str">
        <f t="shared" si="22"/>
        <v/>
      </c>
      <c r="S232" s="2"/>
      <c r="T232" s="2"/>
      <c r="U232" s="2"/>
      <c r="V232" s="2"/>
      <c r="W232" s="2">
        <v>33</v>
      </c>
      <c r="X232" s="2" t="str">
        <f t="shared" si="23"/>
        <v/>
      </c>
      <c r="Y232" s="2" t="str">
        <f t="shared" si="24"/>
        <v/>
      </c>
      <c r="Z232" s="2"/>
      <c r="AA232" s="2" t="str">
        <f t="shared" si="25"/>
        <v/>
      </c>
      <c r="AB232" s="2"/>
    </row>
    <row r="233" spans="13:28">
      <c r="M233" s="2"/>
      <c r="N233" s="2">
        <v>34</v>
      </c>
      <c r="O233" s="2" t="str">
        <f t="shared" si="20"/>
        <v/>
      </c>
      <c r="P233" s="2" t="str">
        <f t="shared" si="21"/>
        <v/>
      </c>
      <c r="Q233" s="2"/>
      <c r="R233" s="2" t="str">
        <f t="shared" si="22"/>
        <v/>
      </c>
      <c r="S233" s="2"/>
      <c r="T233" s="2"/>
      <c r="U233" s="2"/>
      <c r="V233" s="2"/>
      <c r="W233" s="2">
        <v>34</v>
      </c>
      <c r="X233" s="2" t="str">
        <f t="shared" si="23"/>
        <v/>
      </c>
      <c r="Y233" s="2" t="str">
        <f t="shared" si="24"/>
        <v/>
      </c>
      <c r="Z233" s="2"/>
      <c r="AA233" s="2" t="str">
        <f t="shared" si="25"/>
        <v/>
      </c>
      <c r="AB233" s="2"/>
    </row>
    <row r="234" spans="13:28">
      <c r="M234" s="2"/>
      <c r="N234" s="2">
        <v>35</v>
      </c>
      <c r="O234" s="2" t="str">
        <f t="shared" si="20"/>
        <v/>
      </c>
      <c r="P234" s="2" t="str">
        <f t="shared" si="21"/>
        <v/>
      </c>
      <c r="Q234" s="2"/>
      <c r="R234" s="2" t="str">
        <f t="shared" si="22"/>
        <v/>
      </c>
      <c r="S234" s="2"/>
      <c r="T234" s="2"/>
      <c r="U234" s="2"/>
      <c r="V234" s="2"/>
      <c r="W234" s="2">
        <v>35</v>
      </c>
      <c r="X234" s="2" t="str">
        <f t="shared" si="23"/>
        <v/>
      </c>
      <c r="Y234" s="2" t="str">
        <f t="shared" si="24"/>
        <v/>
      </c>
      <c r="Z234" s="2"/>
      <c r="AA234" s="2" t="str">
        <f t="shared" si="25"/>
        <v/>
      </c>
      <c r="AB234" s="2"/>
    </row>
    <row r="235" spans="13:28">
      <c r="M235" s="2"/>
      <c r="N235" s="2">
        <v>36</v>
      </c>
      <c r="O235" s="2" t="str">
        <f t="shared" si="20"/>
        <v/>
      </c>
      <c r="P235" s="2" t="str">
        <f t="shared" si="21"/>
        <v/>
      </c>
      <c r="Q235" s="2"/>
      <c r="R235" s="2" t="str">
        <f t="shared" si="22"/>
        <v/>
      </c>
      <c r="S235" s="2"/>
      <c r="T235" s="2"/>
      <c r="U235" s="2"/>
      <c r="V235" s="2"/>
      <c r="W235" s="2">
        <v>36</v>
      </c>
      <c r="X235" s="2" t="str">
        <f t="shared" si="23"/>
        <v/>
      </c>
      <c r="Y235" s="2" t="str">
        <f t="shared" si="24"/>
        <v/>
      </c>
      <c r="Z235" s="2"/>
      <c r="AA235" s="2" t="str">
        <f t="shared" si="25"/>
        <v/>
      </c>
      <c r="AB235" s="2"/>
    </row>
    <row r="236" spans="13:28">
      <c r="M236" s="2"/>
      <c r="N236" s="2">
        <v>37</v>
      </c>
      <c r="O236" s="2" t="str">
        <f t="shared" si="20"/>
        <v/>
      </c>
      <c r="P236" s="2" t="str">
        <f t="shared" si="21"/>
        <v/>
      </c>
      <c r="Q236" s="2"/>
      <c r="R236" s="2" t="str">
        <f t="shared" si="22"/>
        <v/>
      </c>
      <c r="S236" s="2"/>
      <c r="T236" s="2"/>
      <c r="U236" s="2"/>
      <c r="V236" s="2"/>
      <c r="W236" s="2">
        <v>37</v>
      </c>
      <c r="X236" s="2" t="str">
        <f t="shared" si="23"/>
        <v/>
      </c>
      <c r="Y236" s="2" t="str">
        <f t="shared" si="24"/>
        <v/>
      </c>
      <c r="Z236" s="2"/>
      <c r="AA236" s="2" t="str">
        <f t="shared" si="25"/>
        <v/>
      </c>
      <c r="AB236" s="2"/>
    </row>
    <row r="237" spans="13:28">
      <c r="M237" s="2"/>
      <c r="N237" s="2">
        <v>38</v>
      </c>
      <c r="O237" s="2" t="str">
        <f t="shared" si="20"/>
        <v/>
      </c>
      <c r="P237" s="2" t="str">
        <f t="shared" si="21"/>
        <v/>
      </c>
      <c r="Q237" s="2"/>
      <c r="R237" s="2" t="str">
        <f t="shared" si="22"/>
        <v/>
      </c>
      <c r="S237" s="2"/>
      <c r="T237" s="2"/>
      <c r="U237" s="2"/>
      <c r="V237" s="2"/>
      <c r="W237" s="2">
        <v>38</v>
      </c>
      <c r="X237" s="2" t="str">
        <f t="shared" si="23"/>
        <v/>
      </c>
      <c r="Y237" s="2" t="str">
        <f t="shared" si="24"/>
        <v/>
      </c>
      <c r="Z237" s="2"/>
      <c r="AA237" s="2" t="str">
        <f t="shared" si="25"/>
        <v/>
      </c>
      <c r="AB237" s="2"/>
    </row>
    <row r="238" spans="13:28">
      <c r="M238" s="2"/>
      <c r="N238" s="2">
        <v>39</v>
      </c>
      <c r="O238" s="2" t="str">
        <f t="shared" si="20"/>
        <v/>
      </c>
      <c r="P238" s="2" t="str">
        <f t="shared" si="21"/>
        <v/>
      </c>
      <c r="Q238" s="2"/>
      <c r="R238" s="2" t="str">
        <f t="shared" si="22"/>
        <v/>
      </c>
      <c r="S238" s="2"/>
      <c r="T238" s="2"/>
      <c r="U238" s="2"/>
      <c r="V238" s="2"/>
      <c r="W238" s="2">
        <v>39</v>
      </c>
      <c r="X238" s="2" t="str">
        <f t="shared" si="23"/>
        <v/>
      </c>
      <c r="Y238" s="2" t="str">
        <f t="shared" si="24"/>
        <v/>
      </c>
      <c r="Z238" s="2"/>
      <c r="AA238" s="2" t="str">
        <f t="shared" si="25"/>
        <v/>
      </c>
      <c r="AB238" s="2"/>
    </row>
    <row r="239" spans="13:28">
      <c r="M239" s="2"/>
      <c r="N239" s="2">
        <v>40</v>
      </c>
      <c r="O239" s="2" t="str">
        <f t="shared" si="20"/>
        <v/>
      </c>
      <c r="P239" s="2" t="str">
        <f t="shared" si="21"/>
        <v/>
      </c>
      <c r="Q239" s="2"/>
      <c r="R239" s="2" t="str">
        <f t="shared" si="22"/>
        <v/>
      </c>
      <c r="S239" s="2"/>
      <c r="T239" s="2"/>
      <c r="U239" s="2"/>
      <c r="V239" s="2"/>
      <c r="W239" s="2">
        <v>40</v>
      </c>
      <c r="X239" s="2" t="str">
        <f t="shared" si="23"/>
        <v/>
      </c>
      <c r="Y239" s="2" t="str">
        <f t="shared" si="24"/>
        <v/>
      </c>
      <c r="Z239" s="2"/>
      <c r="AA239" s="2" t="str">
        <f t="shared" si="25"/>
        <v/>
      </c>
      <c r="AB239" s="2"/>
    </row>
    <row r="240" spans="13:28">
      <c r="M240" s="2"/>
      <c r="N240" s="2">
        <v>41</v>
      </c>
      <c r="O240" s="2" t="str">
        <f t="shared" si="20"/>
        <v/>
      </c>
      <c r="P240" s="2" t="str">
        <f t="shared" si="21"/>
        <v/>
      </c>
      <c r="Q240" s="2"/>
      <c r="R240" s="2" t="str">
        <f t="shared" si="22"/>
        <v/>
      </c>
      <c r="S240" s="2"/>
      <c r="T240" s="2"/>
      <c r="U240" s="2"/>
      <c r="V240" s="2"/>
      <c r="W240" s="2">
        <v>41</v>
      </c>
      <c r="X240" s="2" t="str">
        <f t="shared" si="23"/>
        <v/>
      </c>
      <c r="Y240" s="2" t="str">
        <f t="shared" si="24"/>
        <v/>
      </c>
      <c r="Z240" s="2"/>
      <c r="AA240" s="2" t="str">
        <f t="shared" si="25"/>
        <v/>
      </c>
      <c r="AB240" s="2"/>
    </row>
    <row r="241" spans="13:28">
      <c r="M241" s="2"/>
      <c r="N241" s="2">
        <v>42</v>
      </c>
      <c r="O241" s="2" t="str">
        <f t="shared" si="20"/>
        <v/>
      </c>
      <c r="P241" s="2" t="str">
        <f t="shared" si="21"/>
        <v/>
      </c>
      <c r="Q241" s="2"/>
      <c r="R241" s="2" t="str">
        <f t="shared" si="22"/>
        <v/>
      </c>
      <c r="S241" s="2"/>
      <c r="T241" s="2"/>
      <c r="U241" s="2"/>
      <c r="V241" s="2"/>
      <c r="W241" s="2">
        <v>42</v>
      </c>
      <c r="X241" s="2" t="str">
        <f t="shared" si="23"/>
        <v/>
      </c>
      <c r="Y241" s="2" t="str">
        <f t="shared" si="24"/>
        <v/>
      </c>
      <c r="Z241" s="2"/>
      <c r="AA241" s="2" t="str">
        <f t="shared" si="25"/>
        <v/>
      </c>
      <c r="AB241" s="2"/>
    </row>
    <row r="242" spans="13:28">
      <c r="M242" s="2"/>
      <c r="N242" s="2">
        <v>43</v>
      </c>
      <c r="O242" s="2" t="str">
        <f t="shared" si="20"/>
        <v/>
      </c>
      <c r="P242" s="2" t="str">
        <f t="shared" si="21"/>
        <v/>
      </c>
      <c r="Q242" s="2"/>
      <c r="R242" s="2" t="str">
        <f t="shared" si="22"/>
        <v/>
      </c>
      <c r="S242" s="2"/>
      <c r="T242" s="2"/>
      <c r="U242" s="2"/>
      <c r="V242" s="2"/>
      <c r="W242" s="2">
        <v>43</v>
      </c>
      <c r="X242" s="2" t="str">
        <f t="shared" si="23"/>
        <v/>
      </c>
      <c r="Y242" s="2" t="str">
        <f t="shared" si="24"/>
        <v/>
      </c>
      <c r="Z242" s="2"/>
      <c r="AA242" s="2" t="str">
        <f t="shared" si="25"/>
        <v/>
      </c>
      <c r="AB242" s="2"/>
    </row>
    <row r="243" spans="13:28">
      <c r="M243" s="2"/>
      <c r="N243" s="2">
        <v>44</v>
      </c>
      <c r="O243" s="2" t="str">
        <f t="shared" si="20"/>
        <v/>
      </c>
      <c r="P243" s="2" t="str">
        <f t="shared" si="21"/>
        <v/>
      </c>
      <c r="Q243" s="2"/>
      <c r="R243" s="2" t="str">
        <f t="shared" si="22"/>
        <v/>
      </c>
      <c r="S243" s="2"/>
      <c r="T243" s="2"/>
      <c r="U243" s="2"/>
      <c r="V243" s="2"/>
      <c r="W243" s="2">
        <v>44</v>
      </c>
      <c r="X243" s="2" t="str">
        <f t="shared" si="23"/>
        <v/>
      </c>
      <c r="Y243" s="2" t="str">
        <f t="shared" si="24"/>
        <v/>
      </c>
      <c r="Z243" s="2"/>
      <c r="AA243" s="2" t="str">
        <f t="shared" si="25"/>
        <v/>
      </c>
      <c r="AB243" s="2"/>
    </row>
    <row r="244" spans="13:28">
      <c r="M244" s="2"/>
      <c r="N244" s="2">
        <v>45</v>
      </c>
      <c r="O244" s="2" t="str">
        <f t="shared" si="20"/>
        <v/>
      </c>
      <c r="P244" s="2"/>
      <c r="Q244" s="2"/>
      <c r="R244" s="2" t="str">
        <f t="shared" si="22"/>
        <v/>
      </c>
      <c r="S244" s="2"/>
      <c r="T244" s="2"/>
      <c r="U244" s="2"/>
      <c r="V244" s="2"/>
      <c r="W244" s="2">
        <v>45</v>
      </c>
      <c r="X244" s="2" t="str">
        <f t="shared" si="23"/>
        <v/>
      </c>
      <c r="Y244" s="2"/>
      <c r="Z244" s="2"/>
      <c r="AA244" s="2" t="str">
        <f t="shared" si="25"/>
        <v/>
      </c>
      <c r="AB244" s="2"/>
    </row>
    <row r="245" spans="13:28">
      <c r="M245" s="2"/>
      <c r="N245" s="2"/>
      <c r="O245" s="2"/>
      <c r="P245" s="2"/>
      <c r="Q245" s="2"/>
      <c r="R245" s="2"/>
      <c r="S245" s="2"/>
      <c r="T245" s="2"/>
      <c r="U245" s="2"/>
      <c r="V245" s="2"/>
      <c r="W245" s="2"/>
      <c r="X245" s="2"/>
      <c r="Y245" s="2"/>
      <c r="Z245" s="2"/>
      <c r="AA245" s="2"/>
      <c r="AB245" s="2"/>
    </row>
    <row r="246" spans="13:28">
      <c r="M246" s="2"/>
      <c r="N246" s="2"/>
      <c r="O246" s="2"/>
      <c r="P246" s="2"/>
      <c r="Q246" s="2"/>
      <c r="R246" s="2" t="str">
        <f>"("&amp;CONCATENATE(R200,R201,R202,R203,R204,R205,R206,R207,R208,R209,R210,R211,R212,R213,R214,R215,R216,R217,R218,R219)&amp;")"</f>
        <v>([1 ]長崎大学熱帯医学研究所, [2 ]国立感染症研究所, [3 ]Led Zeppelin, [4 ]Yardbirds, [5 ]Pink Floyd, [6 ]RCサクセション, [7 ]ザ・タイマーズ, [8 ]2・３s, [9 ]ズボンズ, [10 ]マーガレットズロース, [11 ]ひょうへんくらぶ, [12 ]オールドアンドモダンズ, [13 ]ルースターズ, [14 ]Band Hanada, [15 ]ブルーハーツ, [16 ]ハイロウズ, [17 ]クロマニヨンズ)</v>
      </c>
      <c r="S246" s="2"/>
      <c r="T246" s="2"/>
      <c r="U246" s="2"/>
      <c r="V246" s="2"/>
      <c r="W246" s="2"/>
      <c r="X246" s="2"/>
      <c r="Y246" s="2"/>
      <c r="Z246" s="2"/>
      <c r="AA246" s="2"/>
      <c r="AB246" s="2"/>
    </row>
    <row r="247" spans="13:28">
      <c r="M247" s="2"/>
      <c r="N247" s="2"/>
      <c r="O247" s="2"/>
      <c r="P247" s="2"/>
      <c r="Q247" s="2"/>
      <c r="R247" s="2" t="str">
        <f>"("&amp;CONCATENATE(AA200,AA201,AA202,AA203,AA204,AA205,AA206,AA207,AA208,AA209,AA210,AA211,AA212,AA213,AA214,AA215,AA216,AA217,AA218,AA219)&amp;")"</f>
        <v>([1 ]Nekken, Nagasaki University, [2 ]Institute of Infectious Diseases, [3 ]Led Zeppelin, [4 ]Yardbirds, [5 ]Pink Floyd, [6 ]RC Succession, [7 ]The Timers, [8 ]23s, [9 ]Zoobombs, [10 ]Margaret Drowers, [11 ]Hyouhen Club, [12 ]Old and Moderns, [13 ]Roosters, [14 ]Band Hanada, [15 ]The Blue Hearts, [16 ]The High Lows, [17 ]THE CRO-MAGNONS)</v>
      </c>
      <c r="S247" s="2"/>
      <c r="T247" s="2"/>
      <c r="U247" s="2"/>
      <c r="V247" s="2"/>
      <c r="W247" s="2"/>
      <c r="X247" s="2"/>
      <c r="Y247" s="2"/>
      <c r="Z247" s="2"/>
      <c r="AA247" s="2"/>
      <c r="AB247" s="2"/>
    </row>
  </sheetData>
  <sheetProtection algorithmName="SHA-512" hashValue="vyNq9K+JsXQILw46Nx/PEbrPxLwQUolpp3EaKCibQirZBtC5TMlybeCk10PPrMHO0qIev4nHOEjnYp6FgrJChg==" saltValue="rSvN4IoOp1eNYcjXgm4ZWQ==" spinCount="100000" sheet="1" objects="1" scenarios="1"/>
  <phoneticPr fontId="1"/>
  <hyperlinks>
    <hyperlink ref="C6" r:id="rId1" xr:uid="{0C75A7DF-49A1-4535-AA98-876CC0E248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A9EC2-4969-433C-AEDC-2815CD58DFC2}">
  <sheetPr>
    <tabColor rgb="FFFFC000"/>
  </sheetPr>
  <dimension ref="A1:AC247"/>
  <sheetViews>
    <sheetView tabSelected="1" workbookViewId="0">
      <selection activeCell="F13" sqref="F13"/>
    </sheetView>
  </sheetViews>
  <sheetFormatPr baseColWidth="10" defaultColWidth="8.83203125" defaultRowHeight="18"/>
  <cols>
    <col min="1" max="2" width="20.6640625" customWidth="1"/>
    <col min="3" max="3" width="25.5" customWidth="1"/>
    <col min="4" max="4" width="18.6640625" customWidth="1"/>
    <col min="5" max="10" width="21.6640625" customWidth="1"/>
  </cols>
  <sheetData>
    <row r="1" spans="1:11" ht="31">
      <c r="A1" s="30" t="s">
        <v>114</v>
      </c>
      <c r="B1" s="30"/>
      <c r="C1" s="20"/>
      <c r="D1" s="20"/>
      <c r="E1" s="20"/>
      <c r="F1" s="20"/>
      <c r="G1" s="20"/>
      <c r="H1" s="20"/>
      <c r="I1" s="20"/>
      <c r="J1" s="20"/>
      <c r="K1" s="20"/>
    </row>
    <row r="2" spans="1:11" ht="16.5" customHeight="1">
      <c r="A2" s="25" t="s">
        <v>108</v>
      </c>
      <c r="B2" s="30"/>
      <c r="C2" s="20"/>
      <c r="D2" s="20"/>
      <c r="E2" s="20"/>
      <c r="F2" s="20"/>
      <c r="G2" s="20"/>
      <c r="H2" s="20"/>
      <c r="I2" s="20"/>
      <c r="J2" s="20"/>
      <c r="K2" s="20"/>
    </row>
    <row r="3" spans="1:11">
      <c r="A3" s="20"/>
      <c r="B3" s="20"/>
      <c r="C3" s="20"/>
      <c r="D3" s="20"/>
      <c r="E3" s="20"/>
      <c r="F3" s="20"/>
      <c r="G3" s="20"/>
      <c r="H3" s="20"/>
      <c r="I3" s="20"/>
      <c r="J3" s="20"/>
      <c r="K3" s="20"/>
    </row>
    <row r="4" spans="1:11">
      <c r="A4" s="18" t="s">
        <v>20</v>
      </c>
      <c r="B4" s="18"/>
      <c r="C4" s="19"/>
      <c r="D4" s="20"/>
      <c r="E4" s="20"/>
      <c r="F4" s="20"/>
      <c r="G4" s="20"/>
      <c r="H4" s="20"/>
      <c r="I4" s="20"/>
      <c r="J4" s="20"/>
      <c r="K4" s="20"/>
    </row>
    <row r="5" spans="1:11">
      <c r="A5" s="21"/>
      <c r="B5" s="21"/>
      <c r="C5" s="22"/>
      <c r="D5" s="20"/>
      <c r="E5" s="20"/>
      <c r="F5" s="20"/>
      <c r="G5" s="20"/>
      <c r="H5" s="20"/>
      <c r="I5" s="20"/>
      <c r="J5" s="20"/>
      <c r="K5" s="20"/>
    </row>
    <row r="6" spans="1:11">
      <c r="A6" s="18" t="s">
        <v>21</v>
      </c>
      <c r="B6" s="18"/>
      <c r="C6" s="23"/>
      <c r="D6" s="20"/>
      <c r="E6" s="20"/>
      <c r="F6" s="20"/>
      <c r="G6" s="20"/>
      <c r="H6" s="20"/>
      <c r="I6" s="20"/>
      <c r="J6" s="20"/>
      <c r="K6" s="20"/>
    </row>
    <row r="7" spans="1:11">
      <c r="A7" s="21"/>
      <c r="B7" s="21"/>
      <c r="C7" s="22"/>
      <c r="D7" s="20"/>
      <c r="E7" s="20"/>
      <c r="F7" s="20"/>
      <c r="G7" s="20"/>
      <c r="H7" s="20"/>
      <c r="I7" s="20"/>
      <c r="J7" s="20"/>
      <c r="K7" s="20"/>
    </row>
    <row r="8" spans="1:11">
      <c r="A8" s="18" t="s">
        <v>22</v>
      </c>
      <c r="B8" s="18"/>
      <c r="C8" s="24"/>
      <c r="D8" s="20"/>
      <c r="E8" s="20"/>
      <c r="F8" s="20"/>
      <c r="G8" s="20"/>
      <c r="H8" s="20"/>
      <c r="I8" s="20"/>
      <c r="J8" s="20"/>
      <c r="K8" s="20"/>
    </row>
    <row r="9" spans="1:11">
      <c r="A9" s="21"/>
      <c r="B9" s="21"/>
      <c r="C9" s="22"/>
      <c r="D9" s="20"/>
      <c r="E9" s="20"/>
      <c r="F9" s="20"/>
      <c r="G9" s="20"/>
      <c r="H9" s="20"/>
      <c r="I9" s="20"/>
      <c r="J9" s="20"/>
      <c r="K9" s="20"/>
    </row>
    <row r="10" spans="1:11">
      <c r="A10" s="18" t="s">
        <v>100</v>
      </c>
      <c r="B10" s="18"/>
      <c r="C10" s="24"/>
      <c r="D10" s="20"/>
      <c r="E10" s="20"/>
      <c r="F10" s="20"/>
      <c r="G10" s="20"/>
      <c r="H10" s="20"/>
      <c r="I10" s="20"/>
      <c r="J10" s="20"/>
      <c r="K10" s="20"/>
    </row>
    <row r="11" spans="1:11">
      <c r="A11" s="21"/>
      <c r="B11" s="21"/>
      <c r="C11" s="22"/>
      <c r="D11" s="20"/>
      <c r="E11" s="20"/>
      <c r="F11" s="20"/>
      <c r="G11" s="20"/>
      <c r="H11" s="20"/>
      <c r="I11" s="20"/>
      <c r="J11" s="20"/>
      <c r="K11" s="20"/>
    </row>
    <row r="12" spans="1:11">
      <c r="A12" s="18" t="s">
        <v>19</v>
      </c>
      <c r="B12" s="18"/>
      <c r="C12" s="24"/>
      <c r="D12" s="20"/>
      <c r="E12" s="20"/>
      <c r="F12" s="20"/>
      <c r="G12" s="20"/>
      <c r="H12" s="20"/>
      <c r="I12" s="20"/>
      <c r="J12" s="20"/>
      <c r="K12" s="20"/>
    </row>
    <row r="13" spans="1:11">
      <c r="A13" s="21"/>
      <c r="B13" s="21"/>
      <c r="C13" s="21"/>
      <c r="D13" s="21"/>
      <c r="E13" s="20"/>
      <c r="F13" s="20"/>
      <c r="G13" s="20"/>
      <c r="H13" s="20"/>
      <c r="I13" s="20"/>
      <c r="J13" s="20"/>
      <c r="K13" s="20"/>
    </row>
    <row r="14" spans="1:11">
      <c r="A14" s="21"/>
      <c r="B14" s="21"/>
      <c r="C14" s="21"/>
      <c r="D14" s="21"/>
      <c r="E14" s="20"/>
      <c r="F14" s="20"/>
      <c r="G14" s="20"/>
      <c r="H14" s="20"/>
      <c r="I14" s="20"/>
      <c r="J14" s="20"/>
      <c r="K14" s="20"/>
    </row>
    <row r="15" spans="1:11">
      <c r="A15" s="21" t="s">
        <v>99</v>
      </c>
      <c r="B15" s="21"/>
      <c r="C15" s="20"/>
      <c r="D15" s="20"/>
      <c r="E15" s="20"/>
      <c r="F15" s="20"/>
      <c r="G15" s="20"/>
      <c r="H15" s="20"/>
      <c r="I15" s="20"/>
      <c r="J15" s="20"/>
      <c r="K15" s="20"/>
    </row>
    <row r="16" spans="1:11">
      <c r="A16" s="21"/>
      <c r="B16" s="25" t="s">
        <v>109</v>
      </c>
      <c r="C16" s="20"/>
      <c r="D16" s="20"/>
      <c r="E16" s="20"/>
      <c r="F16" s="20"/>
      <c r="G16" s="20"/>
      <c r="H16" s="20"/>
      <c r="I16" s="20"/>
      <c r="J16" s="20"/>
      <c r="K16" s="20"/>
    </row>
    <row r="17" spans="1:29">
      <c r="A17" s="21"/>
      <c r="B17" s="25" t="s">
        <v>139</v>
      </c>
      <c r="C17" s="20"/>
      <c r="D17" s="20"/>
      <c r="E17" s="20"/>
      <c r="F17" s="20"/>
      <c r="G17" s="20"/>
      <c r="H17" s="20"/>
      <c r="I17" s="20"/>
      <c r="J17" s="20"/>
      <c r="K17" s="20"/>
    </row>
    <row r="18" spans="1:29">
      <c r="A18" s="18" t="s">
        <v>103</v>
      </c>
      <c r="B18" s="18" t="s">
        <v>102</v>
      </c>
      <c r="C18" s="18" t="s">
        <v>37</v>
      </c>
      <c r="D18" s="18" t="s">
        <v>25</v>
      </c>
      <c r="E18" s="18" t="s">
        <v>95</v>
      </c>
      <c r="F18" s="18" t="s">
        <v>68</v>
      </c>
      <c r="G18" s="18" t="s">
        <v>69</v>
      </c>
      <c r="H18" s="18" t="s">
        <v>113</v>
      </c>
      <c r="I18" s="18" t="s">
        <v>50</v>
      </c>
      <c r="J18" s="18" t="s">
        <v>51</v>
      </c>
      <c r="K18" s="20"/>
      <c r="M18" s="9" t="s">
        <v>92</v>
      </c>
      <c r="N18" s="9" t="s">
        <v>93</v>
      </c>
      <c r="O18" s="9" t="s">
        <v>94</v>
      </c>
      <c r="P18" s="9" t="s">
        <v>65</v>
      </c>
      <c r="Q18" s="9" t="s">
        <v>66</v>
      </c>
      <c r="R18" s="9" t="s">
        <v>67</v>
      </c>
      <c r="S18" s="9"/>
      <c r="T18" s="9"/>
      <c r="U18" s="9" t="s">
        <v>0</v>
      </c>
      <c r="V18" s="9" t="s">
        <v>104</v>
      </c>
      <c r="W18" s="9" t="s">
        <v>105</v>
      </c>
      <c r="X18" s="9" t="s">
        <v>115</v>
      </c>
      <c r="Z18" s="9" t="s">
        <v>117</v>
      </c>
      <c r="AA18" s="9" t="s">
        <v>65</v>
      </c>
      <c r="AB18" s="9" t="s">
        <v>66</v>
      </c>
      <c r="AC18" s="9" t="s">
        <v>116</v>
      </c>
    </row>
    <row r="19" spans="1:29">
      <c r="A19" s="26" t="s">
        <v>1</v>
      </c>
      <c r="B19" s="27"/>
      <c r="C19" s="24"/>
      <c r="D19" s="24"/>
      <c r="E19" s="24"/>
      <c r="F19" s="24"/>
      <c r="G19" s="24"/>
      <c r="H19" s="24"/>
      <c r="I19" s="24"/>
      <c r="J19" s="24"/>
      <c r="K19" s="20"/>
      <c r="M19" s="9">
        <v>1</v>
      </c>
      <c r="N19" s="9" t="str">
        <f>IF(F19="","",$M$19+1)</f>
        <v/>
      </c>
      <c r="O19" s="9" t="str">
        <f>IF(G19="","",3)</f>
        <v/>
      </c>
      <c r="P19" s="9">
        <v>1</v>
      </c>
      <c r="Q19" s="9" t="str">
        <f>IF(I19="","",$P$19+1)</f>
        <v/>
      </c>
      <c r="R19" s="9" t="str">
        <f>IF(J19="","",3)</f>
        <v/>
      </c>
      <c r="S19" s="9"/>
      <c r="T19" s="9"/>
      <c r="U19" s="9" t="str">
        <f>IF(C20="","",", ")</f>
        <v/>
      </c>
      <c r="V19" s="9" t="str">
        <f t="shared" ref="V19:V33" si="0">IF(N19="","",", ")</f>
        <v/>
      </c>
      <c r="W19" s="9" t="str">
        <f t="shared" ref="W19:W33" si="1">IF(O19="","",", ")</f>
        <v/>
      </c>
      <c r="X19" s="9" t="str">
        <f t="shared" ref="X19:X29" si="2">IF(M19="","","["&amp;CONCATENATE(M19,V19,N19,W19,O19)&amp;" ]")</f>
        <v>[1 ]</v>
      </c>
      <c r="Z19" t="str">
        <f t="shared" ref="Z19:Z38" si="3">IF(D20="","",", ")</f>
        <v/>
      </c>
      <c r="AA19" t="str">
        <f>IF(Q19="","",", ")</f>
        <v/>
      </c>
      <c r="AB19" t="str">
        <f>IF(R19="","",", ")</f>
        <v/>
      </c>
      <c r="AC19" s="9" t="str">
        <f>IF(P19="","","["&amp;CONCATENATE(P19,AA19,Q19,AB19,R19)&amp;" ]")</f>
        <v>[1 ]</v>
      </c>
    </row>
    <row r="20" spans="1:29">
      <c r="A20" s="26" t="s">
        <v>2</v>
      </c>
      <c r="B20" s="27"/>
      <c r="C20" s="24"/>
      <c r="D20" s="24"/>
      <c r="E20" s="24"/>
      <c r="F20" s="24"/>
      <c r="G20" s="24"/>
      <c r="H20" s="24"/>
      <c r="I20" s="24"/>
      <c r="J20" s="24"/>
      <c r="K20" s="20"/>
      <c r="M20" s="9" t="str" cm="1">
        <f t="array" ref="M20">_xlfn.IFS(E20="","",E20=$E$19,$M$19,E20=$F$19,$N$19,E20=$G$19,$O$19,E20&lt;&gt;"",MAX($M$19,$N$19,$O$19)+1)</f>
        <v/>
      </c>
      <c r="N20" s="9" t="str" cm="1">
        <f t="array" ref="N20">_xlfn.IFS(F20="","",F20=$E$19,$M$19,F20=$F$19,$N$19,F20=$G$19,$O$19,F20&lt;&gt;"",MAX($M$19,$N$19,$O$19,$M$20)+1)</f>
        <v/>
      </c>
      <c r="O20" s="9" t="str" cm="1">
        <f t="array" ref="O20">_xlfn.IFS(G20="","",G20=$E$19,$M$19,G20=$F$19,$N$19,G20=$G$19,$O$19,G20&lt;&gt;"",MAX($M$19,$N$19,$O$19,$M$20,$N$20)+1)</f>
        <v/>
      </c>
      <c r="P20" s="9" t="str" cm="1">
        <f t="array" ref="P20">_xlfn.IFS(H20="","",H20=$H$19,$P$19,H20=$I$19,$Q$19,H20=$J$19,$R$19,H20&lt;&gt;"",MAX($P$19,$Q$19,$R$19)+1)</f>
        <v/>
      </c>
      <c r="Q20" s="9" t="str" cm="1">
        <f t="array" ref="Q20">_xlfn.IFS(I20="","",I20=$H$19,$P$19,I20=$I$19,$Q$19,I20=$J$19,$R$19,I20&lt;&gt;"",MAX($P$19,$Q$19,$R$19,$P$20)+1)</f>
        <v/>
      </c>
      <c r="R20" s="9" t="str" cm="1">
        <f t="array" ref="R20">_xlfn.IFS(J20="","",J20=$H$19,$P$19,J20=$I$19,$Q$19,J20=$J$19,$R$19,J20&lt;&gt;"",MAX($P$19,$Q$19,$R$19,$P$20,$Q$20)+1)</f>
        <v/>
      </c>
      <c r="S20" s="9"/>
      <c r="T20" s="9"/>
      <c r="U20" s="9" t="str">
        <f t="shared" ref="U20:U33" si="4">IF(C21="","",", ")</f>
        <v/>
      </c>
      <c r="V20" s="9" t="str">
        <f t="shared" si="0"/>
        <v/>
      </c>
      <c r="W20" s="9" t="str">
        <f t="shared" si="1"/>
        <v/>
      </c>
      <c r="X20" s="9" t="str">
        <f t="shared" si="2"/>
        <v/>
      </c>
      <c r="Z20" t="str">
        <f t="shared" si="3"/>
        <v/>
      </c>
      <c r="AA20" t="str">
        <f t="shared" ref="AA20:AB37" si="5">IF(Q20="","",", ")</f>
        <v/>
      </c>
      <c r="AB20" t="str">
        <f t="shared" si="5"/>
        <v/>
      </c>
      <c r="AC20" s="9" t="str">
        <f t="shared" ref="AC20:AC38" si="6">IF(P20="","","["&amp;CONCATENATE(P20,AA20,Q20,AB20,R20)&amp;" ]")</f>
        <v/>
      </c>
    </row>
    <row r="21" spans="1:29">
      <c r="A21" s="26" t="s">
        <v>3</v>
      </c>
      <c r="B21" s="27"/>
      <c r="C21" s="24"/>
      <c r="D21" s="24"/>
      <c r="E21" s="24"/>
      <c r="F21" s="24"/>
      <c r="G21" s="24"/>
      <c r="H21" s="24"/>
      <c r="I21" s="24"/>
      <c r="J21" s="24"/>
      <c r="K21" s="20"/>
      <c r="M21" s="9" t="str" cm="1">
        <f t="array" ref="M21">_xlfn.IFS(E21="","",E21=$E$19,$M$19,E21=$F$19,$N$19,E21=$G$19,$O$19,E21=$E$20,$M$20,E21=$F$20,$N$20,E21=$G$20,$O$20,$E$19&lt;&gt;"",MAX($M$19,$N$19,$O$19,$M$20,$N$20,$O$20)+1)</f>
        <v/>
      </c>
      <c r="N21" s="9" t="str" cm="1">
        <f t="array" ref="N21">_xlfn.IFS(F21="","",F21=$E$19,$M$19,F21=$F$19,$N$19,F21=$G$19,$O$19,F21=$E$20,$M$20,F21=$F$20,$N$20,F21=$G$20,$O$20,F21&lt;&gt;"",MAX($M$19,$N$19,$O$19,$M$20,$N$20,$O$20,$M$21)+1)</f>
        <v/>
      </c>
      <c r="O21" s="9" t="str" cm="1">
        <f t="array" ref="O21">_xlfn.IFS(G21="","",G21=$E$19,$M$19,G21=$F$19,$N$19,G21=$G$19,$O$19,G21=$E$20,$M$20,G21=$F$20,$N$20,G21=$G$20,$O$20,G21&lt;&gt;"",MAX($M$19,$N$19,$O$19,$M$20,$N$20,$M$21,$N$21)+1)</f>
        <v/>
      </c>
      <c r="P21" s="9" t="str" cm="1">
        <f t="array" ref="P21">_xlfn.IFS(H21="","",H21=$H$19,$P$19,H21=$I$19,$Q$19,H21=$J$19,$R$19,H21=$H$20,$P$20,H21=$I$20,$Q$20,H21=$J$20,$R$20,$H$19&lt;&gt;"",MAX($P$19,$Q$19,$R$19,$P$20,$Q$20,$R$20)+1)</f>
        <v/>
      </c>
      <c r="Q21" s="9" t="str" cm="1">
        <f t="array" ref="Q21">_xlfn.IFS(I21="","",I21=$H$19,$P$19,I21=$I$19,$Q$19,I21=$J$19,$R$19,I21=$H$20,$P$20,I21=$I$20,$Q$20,I21=$J$20,$R$20,I21&lt;&gt;"",MAX($P$19,$Q$19,$R$19,$P$20,$Q$20,$R$20,$P$21)+1)</f>
        <v/>
      </c>
      <c r="R21" s="9" t="str" cm="1">
        <f t="array" ref="R21">_xlfn.IFS(J21="","",J21=$H$19,$P$19,J21=$I$19,$Q$19,J21=$J$19,$R$19,J21=$H$20,$P$20,J21=$I$20,$Q$20,J21=$J$20,$R$20,J21&lt;&gt;"",MAX($P$19,$Q$19,$R$19,$P$20,$Q$20,$P$21,$Q$21)+1)</f>
        <v/>
      </c>
      <c r="S21" s="9"/>
      <c r="T21" s="9"/>
      <c r="U21" s="9" t="str">
        <f t="shared" si="4"/>
        <v/>
      </c>
      <c r="V21" s="9" t="str">
        <f t="shared" si="0"/>
        <v/>
      </c>
      <c r="W21" s="9" t="str">
        <f t="shared" si="1"/>
        <v/>
      </c>
      <c r="X21" s="9" t="str">
        <f t="shared" si="2"/>
        <v/>
      </c>
      <c r="Z21" t="str">
        <f t="shared" si="3"/>
        <v/>
      </c>
      <c r="AA21" t="str">
        <f t="shared" si="5"/>
        <v/>
      </c>
      <c r="AB21" t="str">
        <f t="shared" si="5"/>
        <v/>
      </c>
      <c r="AC21" s="9" t="str">
        <f t="shared" si="6"/>
        <v/>
      </c>
    </row>
    <row r="22" spans="1:29">
      <c r="A22" s="26" t="s">
        <v>4</v>
      </c>
      <c r="B22" s="27"/>
      <c r="C22" s="24"/>
      <c r="D22" s="24"/>
      <c r="E22" s="24"/>
      <c r="F22" s="24"/>
      <c r="G22" s="24"/>
      <c r="H22" s="24"/>
      <c r="I22" s="24"/>
      <c r="J22" s="24"/>
      <c r="K22" s="20"/>
      <c r="M22" s="9" t="str" cm="1">
        <f t="array" ref="M22">_xlfn.IFS(E22="","",E22=$E$19,$M$19,E22=$F$19,$N$19,E22=$G$19,$O$19,E22=$E$20,$M$20,E22=$F$20,$N$20,E22=$G$20,$O$20,E22=$E$21,$M$21,E22=$F$21,$N$21,E22=$G$21,$O$21,$E$19&lt;&gt;"",MAX($M$19,$N$19,$O$19,$M$20,$N$20,$O$20,$M$21,$N$21,$O$21)+1)</f>
        <v/>
      </c>
      <c r="N22" s="9" t="str" cm="1">
        <f t="array" ref="N22">_xlfn.IFS(F22="","",F22=$E$19,$M$19,F22=$F$19,$N$19,F22=$G$19,$O$19,F22=$E$20,$M$20,F22=$F$20,$N$20,F22=$G$20,$O$20,F22=$E$21,$N$21,F22=$F$21,$N$21,F22=$G$21,$O$21,F22&lt;&gt;"",MAX($M$19,$N$19,$O$19,$M$20,$N$20,$O$20,$M$21,$N$21,$O$21,$M$21,$M$22)+1)</f>
        <v/>
      </c>
      <c r="O22" s="9" t="str" cm="1">
        <f t="array" ref="O22">_xlfn.IFS(G22="","",G22=$E$19,$M$19,G22=$F$19,$N$19,G22=$G$19,$O$19,G22=$E$20,$M$20,G22=$F$20,$N$20,G22=$G$20,$O$20,G22=$E$21,$N$21,G22=$F$21,$N$21,G22=$G$21,$O$21,G22&lt;&gt;"",MAX($M$19,$N$19,$O$19,$M$20,$N$20,$O$20,$M$21,$N$21,$O$21,$M$21,$M$22,$N$22)+1)</f>
        <v/>
      </c>
      <c r="P22" s="9" t="str" cm="1">
        <f t="array" ref="P22">_xlfn.IFS(H22="","",H22=$H$19,$P$19,H22=$I$19,$Q$19,H22=$J$19,$R$19,H22=$H$20,$P$20,H22=$I$20,$Q$20,H22=$J$20,$R$20,H22=$H$21,$P$21,H22=$I$21,$Q$21,H22=$J$21,$R$21,$H$19&lt;&gt;"",MAX($P$19,$Q$19,$R$19,$P$20,$Q$20,$R$20,$P$21,$Q$21,$R$21)+1)</f>
        <v/>
      </c>
      <c r="Q22" s="9" t="str" cm="1">
        <f t="array" ref="Q22">_xlfn.IFS(I22="","",I22=$H$19,$P$19,I22=$I$19,$Q$19,I22=$J$19,$R$19,I22=$H$20,$P$20,I22=$I$20,$Q$20,I22=$J$20,$R$20,I22=$H$21,$Q$21,I22=$I$21,$Q$21,I22=$J$21,$R$21,I22&lt;&gt;"",MAX($P$19,$Q$19,$R$19,$P$20,$Q$20,$R$20,$P$21,$Q$21,$R$21,$P$21,$P$22)+1)</f>
        <v/>
      </c>
      <c r="R22" s="9" t="str" cm="1">
        <f t="array" ref="R22">_xlfn.IFS(J22="","",J22=$H$19,$P$19,J22=$I$19,$Q$19,J22=$J$19,$R$19,J22=$H$20,$P$20,J22=$I$20,$Q$20,J22=$J$20,$R$20,J22=$H$21,$Q$21,J22=$I$21,$Q$21,J22=$J$21,$R$21,J22&lt;&gt;"",MAX($P$19,$Q$19,$R$19,$P$20,$Q$20,$R$20,$P$21,$Q$21,$R$21,$P$21,$P$22,$Q$22)+1)</f>
        <v/>
      </c>
      <c r="S22" s="9"/>
      <c r="T22" s="9"/>
      <c r="U22" s="9" t="str">
        <f t="shared" si="4"/>
        <v/>
      </c>
      <c r="V22" s="9" t="str">
        <f t="shared" si="0"/>
        <v/>
      </c>
      <c r="W22" s="9" t="str">
        <f t="shared" si="1"/>
        <v/>
      </c>
      <c r="X22" s="9" t="str">
        <f t="shared" si="2"/>
        <v/>
      </c>
      <c r="Z22" t="str">
        <f t="shared" si="3"/>
        <v/>
      </c>
      <c r="AA22" t="str">
        <f t="shared" si="5"/>
        <v/>
      </c>
      <c r="AB22" t="str">
        <f t="shared" si="5"/>
        <v/>
      </c>
      <c r="AC22" s="9" t="str">
        <f t="shared" si="6"/>
        <v/>
      </c>
    </row>
    <row r="23" spans="1:29">
      <c r="A23" s="26" t="s">
        <v>5</v>
      </c>
      <c r="B23" s="27"/>
      <c r="C23" s="24"/>
      <c r="D23" s="24"/>
      <c r="E23" s="24"/>
      <c r="F23" s="24"/>
      <c r="G23" s="24"/>
      <c r="H23" s="24"/>
      <c r="I23" s="24"/>
      <c r="J23" s="24"/>
      <c r="K23" s="20"/>
      <c r="M23" s="9" t="str" cm="1">
        <f t="array" ref="M23">_xlfn.IFS(E23="","",E23=$E$19,$M$19,E23=$F$19,$N$19,E23=$G$19,$O$19,E23=$E$20,$M$20,E23=$F$20,$N$20,E23=$G$20,$O$20,E23=$E$21,$M$21,E23=$F$21,$N$21,E23=$G$21,$O$21,E23=$E$22,$M$22,E23=$F$22,$N$22,E23=$G$22,$O$22,$E$19&lt;&gt;"",MAX($M$19,$N$19,$O$19,$M$20,$N$20,$O$20,$M$21,$N$21,$O$21,$M$22,$N$22,$O$22)+1)</f>
        <v/>
      </c>
      <c r="N23" s="9" t="str" cm="1">
        <f t="array" ref="N23">_xlfn.IFS(F23="","",F23=$E$19,$M$19,F23=$F$19,$N$19,F23=$G$19,$O$19,F23=$E$20,$M$20,F23=$F$20,$N$20,F23=$G$20,$O$20,F23=$E$21,$M$21,F23=$F$21,$N$21,F23=$G$21,$O$21,F23=$E$22,$M$22,F23=$F$22,$N$22,F23=$G$22,$O$22,$E$19&lt;&gt;"",MAX($M$19,$N$19,$O$19,$M$20,$N$20,$O$20,$M$21,$N$21,$O$21,$M$22,$N$22,$O$22,$M$23)+1)</f>
        <v/>
      </c>
      <c r="O23" s="9" t="str" cm="1">
        <f t="array" ref="O23">_xlfn.IFS(G23="","",G23=$E$19,$M$19,G23=$F$19,$N$19,G23=$G$19,$O$19,G23=$E$20,$M$20,G23=$F$20,$N$20,G23=$G$20,$O$20,G23=$E$21,$M$21,G23=$F$21,$N$21,G23=$G$21,$O$21,G23=$E$22,$M$22,G23=$F$22,$N$22,G23=$G$22,$O$22,$E$19&lt;&gt;"",MAX($M$19,$N$19,$O$19,$M$20,$N$20,$O$20,$M$21,$N$21,$O$21,$M$22,$N$22,$O$22,$M$23,$N$23)+1)</f>
        <v/>
      </c>
      <c r="P23" s="9" t="str" cm="1">
        <f t="array" ref="P23">_xlfn.IFS(H23="","",H23=$H$19,$P$19,H23=$I$19,$Q$19,H23=$J$19,$R$19,H23=$H$20,$P$20,H23=$I$20,$Q$20,H23=$J$20,$R$20,H23=$H$21,$P$21,H23=$I$21,$Q$21,H23=$J$21,$R$21,H23=$H$22,$P$22,H23=$I$22,$Q$22,H23=$J$22,$R$22,$H$19&lt;&gt;"",MAX($P$19,$Q$19,$R$19,$P$20,$Q$20,$R$20,$P$21,$Q$21,$R$21,$P$22,$Q$22,$R$22)+1)</f>
        <v/>
      </c>
      <c r="Q23" s="9" t="str" cm="1">
        <f t="array" ref="Q23">_xlfn.IFS(I23="","",I23=$H$19,$P$19,I23=$I$19,$Q$19,I23=$J$19,$R$19,I23=$H$20,$P$20,I23=$I$20,$Q$20,I23=$J$20,$R$20,I23=$H$21,$P$21,I23=$I$21,$Q$21,I23=$J$21,$R$21,I23=$H$22,$P$22,I23=$I$22,$Q$22,I23=$J$22,$R$22,$H$19&lt;&gt;"",MAX($P$19,$Q$19,$R$19,$P$20,$Q$20,$R$20,$P$21,$Q$21,$R$21,$P$22,$Q$22,$R$22,$P$23)+1)</f>
        <v/>
      </c>
      <c r="R23" s="9" t="str" cm="1">
        <f t="array" ref="R23">_xlfn.IFS(J23="","",J23=$H$19,$P$19,J23=$I$19,$Q$19,J23=$J$19,$R$19,J23=$H$20,$P$20,J23=$I$20,$Q$20,J23=$J$20,$R$20,J23=$H$21,$P$21,J23=$I$21,$Q$21,J23=$J$21,$R$21,J23=$H$22,$P$22,J23=$I$22,$Q$22,J23=$J$22,$R$22,$H$19&lt;&gt;"",MAX($P$19,$Q$19,$R$19,$P$20,$Q$20,$R$20,$P$21,$Q$21,$R$21,$P$22,$Q$22,$R$22,$P$23,$Q$23)+1)</f>
        <v/>
      </c>
      <c r="S23" s="9"/>
      <c r="T23" s="9"/>
      <c r="U23" s="9" t="str">
        <f t="shared" si="4"/>
        <v/>
      </c>
      <c r="V23" s="9" t="str">
        <f t="shared" si="0"/>
        <v/>
      </c>
      <c r="W23" s="9" t="str">
        <f t="shared" si="1"/>
        <v/>
      </c>
      <c r="X23" s="9" t="str">
        <f t="shared" si="2"/>
        <v/>
      </c>
      <c r="Z23" t="str">
        <f t="shared" si="3"/>
        <v/>
      </c>
      <c r="AA23" t="str">
        <f t="shared" si="5"/>
        <v/>
      </c>
      <c r="AB23" t="str">
        <f t="shared" si="5"/>
        <v/>
      </c>
      <c r="AC23" s="9" t="str">
        <f t="shared" si="6"/>
        <v/>
      </c>
    </row>
    <row r="24" spans="1:29">
      <c r="A24" s="26" t="s">
        <v>6</v>
      </c>
      <c r="B24" s="27"/>
      <c r="C24" s="24"/>
      <c r="D24" s="24"/>
      <c r="E24" s="24"/>
      <c r="F24" s="24"/>
      <c r="G24" s="24"/>
      <c r="H24" s="24"/>
      <c r="I24" s="24"/>
      <c r="J24" s="24"/>
      <c r="K24" s="20"/>
      <c r="M24" s="9" t="str" cm="1">
        <f t="array" ref="M24">_xlfn.IFS(E24="","",E24=$E$19,$M$19,E24=$F$19,$N$19,E24=$G$19,$O$19,E24=$E$20,$M$20,E24=$F$20,$N$20,E24=$G$20,$O$20,E24=$E$21,$M$21,E24=$F$21,$N$21,E24=$G$21,$O$21,E24=$E$22,$M$22,E24=$F$22,$N$22,E24=$G$22,$O$22,E24=$E$23,$M$23,E24=$F$23,$N$23,E24=$G$23,$O$23,$E$19&lt;&gt;"",MAX($M$19,$N$19,$O$19,$M$20,$N$20,$O$20,$M$21,$N$21,$O$21,$M$22,$N$22,$O$22,$M$23,$N$23,$O$23)+1)</f>
        <v/>
      </c>
      <c r="N24" s="9" t="str" cm="1">
        <f t="array" ref="N24">_xlfn.IFS(F24="","",F24=$E$19,$M$19,F24=$F$19,$N$19,F24=$G$19,$O$19,F24=$E$20,$M$20,F24=$F$20,$N$20,F24=$G$20,$O$20,F24=$E$21,$M$21,F24=$F$21,$N$21,F24=$G$21,$O$21,F24=$E$22,$M$22,F24=$F$22,$N$22,F24=$G$22,$O$22,F24=$E$23,$M$23,F24=$F$23,$N$23,F24=$G$23,$O$23,$E$19&lt;&gt;"",MAX($M$19,$N$19,$O$19,$M$20,$N$20,$O$20,$M$21,$N$21,$O$21,$M$22,$N$22,$O$22,$M$23,$N$23,$O$23,$M$24)+1)</f>
        <v/>
      </c>
      <c r="O24" s="9" t="str" cm="1">
        <f t="array" ref="O24">_xlfn.IFS(G24="","",G24=$E$19,$M$19,G24=$F$19,$N$19,G24=$G$19,$O$19,G24=$E$20,$M$20,G24=$F$20,$N$20,G24=$G$20,$O$20,G24=$E$21,$M$21,G24=$F$21,$N$21,G24=$G$21,$O$21,G24=$E$22,$M$22,G24=$F$22,$N$22,G24=$G$22,$O$22,G24=$E$23,$M$23,G24=$F$23,$N$23,G24=$G$23,$O$23,$E$19&lt;&gt;"",MAX($M$19,$N$19,$O$19,$M$20,$N$20,$O$20,$M$21,$N$21,$O$21,$M$22,$N$22,$O$22,$M$23,$N$23,$O$23,$M$24,$N$24)+1)</f>
        <v/>
      </c>
      <c r="P24" s="9" t="str" cm="1">
        <f t="array" ref="P24">_xlfn.IFS(H24="","",H24=$H$19,$P$19,H24=$I$19,$Q$19,H24=$J$19,$R$19,H24=$H$20,$P$20,H24=$I$20,$Q$20,H24=$J$20,$R$20,H24=$H$21,$P$21,H24=$I$21,$Q$21,H24=$J$21,$R$21,H24=$H$22,$P$22,H24=$I$22,$Q$22,H24=$J$22,$R$22,H24=$H$23,$P$23,H24=$I$23,$Q$23,H24=$J$23,$R$23,$H$19&lt;&gt;"",MAX($P$19,$Q$19,$R$19,$P$20,$Q$20,$R$20,$P$21,$Q$21,$R$21,$P$22,$Q$22,$R$22,$P$23,$Q$23,$R$23)+1)</f>
        <v/>
      </c>
      <c r="Q24" s="9" t="str" cm="1">
        <f t="array" ref="Q24">_xlfn.IFS(I24="","",I24=$H$19,$P$19,I24=$I$19,$Q$19,I24=$J$19,$R$19,I24=$H$20,$P$20,I24=$I$20,$Q$20,I24=$J$20,$R$20,I24=$H$21,$P$21,I24=$I$21,$Q$21,I24=$J$21,$R$21,I24=$H$22,$P$22,I24=$I$22,$Q$22,I24=$J$22,$R$22,I24=$H$23,$P$23,I24=$I$23,$Q$23,I24=$J$23,$R$23,$H$19&lt;&gt;"",MAX($P$19,$Q$19,$R$19,$P$20,$Q$20,$R$20,$P$21,$Q$21,$R$21,$P$22,$Q$22,$R$22,$P$23,$Q$23,$R$23,$P$24)+1)</f>
        <v/>
      </c>
      <c r="R24" s="9" t="str" cm="1">
        <f t="array" ref="R24">_xlfn.IFS(J24="","",J24=$H$19,$P$19,J24=$I$19,$Q$19,J24=$J$19,$R$19,J24=$H$20,$P$20,J24=$I$20,$Q$20,J24=$J$20,$R$20,J24=$H$21,$P$21,J24=$I$21,$Q$21,J24=$J$21,$R$21,J24=$H$22,$P$22,J24=$I$22,$Q$22,J24=$J$22,$R$22,J24=$H$23,$P$23,J24=$I$23,$Q$23,J24=$J$23,$R$23,$H$19&lt;&gt;"",MAX($P$19,$Q$19,$R$19,$P$20,$Q$20,$R$20,$P$21,$Q$21,$R$21,$P$22,$Q$22,$R$22,$P$23,$Q$23,$R$23,$P$24,$Q$24)+1)</f>
        <v/>
      </c>
      <c r="S24" s="9"/>
      <c r="T24" s="9"/>
      <c r="U24" s="9" t="str">
        <f t="shared" si="4"/>
        <v/>
      </c>
      <c r="V24" s="9" t="str">
        <f t="shared" si="0"/>
        <v/>
      </c>
      <c r="W24" s="9" t="str">
        <f t="shared" si="1"/>
        <v/>
      </c>
      <c r="X24" s="9" t="str">
        <f t="shared" si="2"/>
        <v/>
      </c>
      <c r="Z24" t="str">
        <f t="shared" si="3"/>
        <v/>
      </c>
      <c r="AA24" t="str">
        <f t="shared" si="5"/>
        <v/>
      </c>
      <c r="AB24" t="str">
        <f t="shared" si="5"/>
        <v/>
      </c>
      <c r="AC24" s="9" t="str">
        <f t="shared" si="6"/>
        <v/>
      </c>
    </row>
    <row r="25" spans="1:29">
      <c r="A25" s="26" t="s">
        <v>7</v>
      </c>
      <c r="B25" s="27"/>
      <c r="C25" s="24"/>
      <c r="D25" s="24"/>
      <c r="E25" s="24"/>
      <c r="F25" s="24"/>
      <c r="G25" s="24"/>
      <c r="H25" s="24"/>
      <c r="I25" s="24"/>
      <c r="J25" s="24"/>
      <c r="K25" s="20"/>
      <c r="M25" s="9" t="str" cm="1">
        <f t="array" ref="M25">_xlfn.IFS(E25="","",E25=$E$19,$M$19,E25=$F$19,$N$19,E25=$G$19,$O$19,E25=$E$20,$M$20,E25=$F$20,$N$20,E25=$G$20,$O$20,E25=$E$21,$M$21,E25=$F$21,$N$21,E25=$G$21,$O$21,E25=$E$22,$M$22,E25=$F$22,$N$22,E25=$G$22,$O$22,E25=$E$23,$M$23,E25=$F$23,$N$23,E25=$G$23,$O$23,E25=$E$24,$M$24,E25=$F$24,$N$24,E25=$G$24,$O$24,$E$19&lt;&gt;"",MAX($M$19,$N$19,$O$19,$M$20,$N$20,$O$20,$M$21,$N$21,$O$21,$M$22,$N$22,$O$22,$M$23,$N$23,$O$23,$M$24,$N$24,$O$24)+1)</f>
        <v/>
      </c>
      <c r="N25" s="9" t="str" cm="1">
        <f t="array" ref="N25">_xlfn.IFS(F25="","",F25=$E$19,$M$19,F25=$F$19,$N$19,F25=$G$19,$O$19,F25=$E$20,$M$20,F25=$F$20,$N$20,F25=$G$20,$O$20,F25=$E$21,$M$21,F25=$F$21,$N$21,F25=$G$21,$O$21,F25=$E$22,$M$22,F25=$F$22,$N$22,F25=$G$22,$O$22,F25=$E$23,$M$23,F25=$F$23,$N$23,F25=$G$23,$O$23,F25=$E$24,$M$24,F25=$F$24,$N$24,F25=$G$24,$O$24,$E$19&lt;&gt;"",MAX($M$19,$N$19,$O$19,$M$20,$N$20,$O$20,$M$21,$N$21,$O$21,$M$22,$N$22,$O$22,$M$23,$N$23,$O$23,$M$24,$N$24,$O$24,$M$25)+1)</f>
        <v/>
      </c>
      <c r="O25" s="9" t="str" cm="1">
        <f t="array" ref="O25">_xlfn.IFS(G25="","",G25=$E$19,$M$19,G25=$F$19,$N$19,G25=$G$19,$O$19,G25=$E$20,$M$20,G25=$F$20,$N$20,G25=$G$20,$O$20,G25=$E$21,$M$21,G25=$F$21,$N$21,G25=$G$21,$O$21,G25=$E$22,$M$22,G25=$F$22,$N$22,G25=$G$22,$O$22,G25=$E$23,$M$23,G25=$F$23,$N$23,G25=$G$23,$O$23,G25=$E$24,$M$24,G25=$F$24,$N$24,G25=$G$24,$O$24,$E$19&lt;&gt;"",MAX($M$19,$N$19,$O$19,$M$20,$N$20,$O$20,$M$21,$N$21,$O$21,$M$22,$N$22,$O$22,$M$23,$N$23,$O$23,$M$24,$N$24,$O$24,$M$25,$N$25)+1)</f>
        <v/>
      </c>
      <c r="P25" s="9" t="str" cm="1">
        <f t="array" ref="P25">_xlfn.IFS(H25="","",H25=$H$19,$P$19,H25=$I$19,$Q$19,H25=$J$19,$R$19,H25=$H$20,$P$20,H25=$I$20,$Q$20,H25=$J$20,$R$20,H25=$H$21,$P$21,H25=$I$21,$Q$21,H25=$J$21,$R$21,H25=$H$22,$P$22,H25=$I$22,$Q$22,H25=$J$22,$R$22,H25=$H$23,$P$23,H25=$I$23,$Q$23,H25=$J$23,$R$23,H25=$H$24,$P$24,H25=$I$24,$Q$24,H25=$J$24,$R$24,$H$19&lt;&gt;"",MAX($P$19,$Q$19,$R$19,$P$20,$Q$20,$R$20,$P$21,$Q$21,$R$21,$P$22,$Q$22,$R$22,$P$23,$Q$23,$R$23,$P$24,$Q$24,$R$24)+1)</f>
        <v/>
      </c>
      <c r="Q25" s="9" t="str" cm="1">
        <f t="array" ref="Q25">_xlfn.IFS(I25="","",I25=$H$19,$P$19,I25=$I$19,$Q$19,I25=$J$19,$R$19,I25=$H$20,$P$20,I25=$I$20,$Q$20,I25=$J$20,$R$20,I25=$H$21,$P$21,I25=$I$21,$Q$21,I25=$J$21,$R$21,I25=$H$22,$P$22,I25=$I$22,$Q$22,I25=$J$22,$R$22,I25=$H$23,$P$23,I25=$I$23,$Q$23,I25=$J$23,$R$23,I25=$H$24,$P$24,I25=$I$24,$Q$24,I25=$J$24,$R$24,$H$19&lt;&gt;"",MAX($P$19,$Q$19,$R$19,$P$20,$Q$20,$R$20,$P$21,$Q$21,$R$21,$P$22,$Q$22,$R$22,$P$23,$Q$23,$R$23,$P$24,$Q$24,$R$24,$P$25)+1)</f>
        <v/>
      </c>
      <c r="R25" s="9" t="str" cm="1">
        <f t="array" ref="R25">_xlfn.IFS(J25="","",J25=$H$19,$P$19,J25=$I$19,$Q$19,J25=$J$19,$R$19,J25=$H$20,$P$20,J25=$I$20,$Q$20,J25=$J$20,$R$20,J25=$H$21,$P$21,J25=$I$21,$Q$21,J25=$J$21,$R$21,J25=$H$22,$P$22,J25=$I$22,$Q$22,J25=$J$22,$R$22,J25=$H$23,$P$23,J25=$I$23,$Q$23,J25=$J$23,$R$23,J25=$H$24,$P$24,J25=$I$24,$Q$24,J25=$J$24,$R$24,$H$19&lt;&gt;"",MAX($P$19,$Q$19,$R$19,$P$20,$Q$20,$R$20,$P$21,$Q$21,$R$21,$P$22,$Q$22,$R$22,$P$23,$Q$23,$R$23,$P$24,$Q$24,$R$24,$P$25,$Q$25)+1)</f>
        <v/>
      </c>
      <c r="S25" s="9"/>
      <c r="T25" s="9"/>
      <c r="U25" s="9" t="str">
        <f t="shared" si="4"/>
        <v/>
      </c>
      <c r="V25" s="9" t="str">
        <f t="shared" si="0"/>
        <v/>
      </c>
      <c r="W25" s="9" t="str">
        <f t="shared" si="1"/>
        <v/>
      </c>
      <c r="X25" s="9" t="str">
        <f t="shared" si="2"/>
        <v/>
      </c>
      <c r="Z25" t="str">
        <f t="shared" si="3"/>
        <v/>
      </c>
      <c r="AA25" t="str">
        <f t="shared" si="5"/>
        <v/>
      </c>
      <c r="AB25" t="str">
        <f t="shared" si="5"/>
        <v/>
      </c>
      <c r="AC25" s="9" t="str">
        <f t="shared" si="6"/>
        <v/>
      </c>
    </row>
    <row r="26" spans="1:29">
      <c r="A26" s="26" t="s">
        <v>8</v>
      </c>
      <c r="B26" s="27"/>
      <c r="C26" s="24"/>
      <c r="D26" s="24"/>
      <c r="E26" s="24"/>
      <c r="F26" s="24"/>
      <c r="G26" s="24"/>
      <c r="H26" s="24"/>
      <c r="I26" s="24"/>
      <c r="J26" s="24"/>
      <c r="K26" s="20"/>
      <c r="M26" s="9" t="str" cm="1">
        <f t="array" ref="M26">_xlfn.IFS(E26="","",E26=$E$19,$M$19,E26=$F$19,$N$19,E26=$G$19,$O$19,E26=$E$20,$M$20,E26=$F$20,$N$20,E26=$G$20,$O$20,E26=$E$21,$M$21,E26=$F$21,$N$21,E26=$G$21,$O$21,E26=$E$22,$M$22,E26=$F$22,$N$22,E26=$G$22,$O$22,E26=$E$23,$M$23,E26=$F$23,$N$23,E26=$G$23,$O$23,E26=$E$24,$M$24,E26=$F$24,$N$24,E26=$G$24,$O$24,E26=$E$25,$M$25,E26=$F$25,$N$25,E26=$G$25,$O$25,$E$19&lt;&gt;"",MAX($M$19,$N$19,$O$19,$M$20,$N$20,$O$20,$M$21,$N$21,$O$21,$M$22,$N$22,$O$22,$M$23,$N$23,$O$23,$M$24,$N$24,$O$24,$M$25,$N$25,$O$25)+1)</f>
        <v/>
      </c>
      <c r="N26" s="9" t="str" cm="1">
        <f t="array" ref="N26">_xlfn.IFS(F26="","",F26=$E$19,$M$19,F26=$F$19,$N$19,F26=$G$19,$O$19,F26=$E$20,$M$20,F26=$F$20,$N$20,F26=$G$20,$O$20,F26=$E$21,$M$21,F26=$F$21,$N$21,F26=$G$21,$O$21,F26=$E$22,$M$22,F26=$F$22,$N$22,F26=$G$22,$O$22,F26=$E$23,$M$23,F26=$F$23,$N$23,F26=$G$23,$O$23,F26=$E$24,$M$24,F26=$F$24,$N$24,F26=$G$24,$O$24,F26=$E$25,$M$25,F26=$F$25,$N$25,F26=$G$25,$O$25,$E$19&lt;&gt;"",MAX($M$19,$N$19,$O$19,$M$20,$N$20,$O$20,$M$21,$N$21,$O$21,$M$22,$N$22,$O$22,$M$23,$N$23,$O$23,$M$24,$N$24,$O$24,$M$25,$N$25,$O$25,$M$26)+1)</f>
        <v/>
      </c>
      <c r="O26" s="9" t="str" cm="1">
        <f t="array" ref="O26">_xlfn.IFS(G26="","",G26=$E$19,$M$19,G26=$F$19,$N$19,G26=$G$19,$O$19,G26=$E$20,$M$20,G26=$F$20,$N$20,G26=$G$20,$O$20,G26=$E$21,$M$21,G26=$F$21,$N$21,G26=$G$21,$O$21,G26=$E$22,$M$22,G26=$F$22,$N$22,G26=$G$22,$O$22,G26=$E$23,$M$23,G26=$F$23,$N$23,G26=$G$23,$O$23,G26=$E$24,$M$24,G26=$F$24,$N$24,G26=$G$24,$O$24,G26=$E$25,$M$25,G26=$F$25,$N$25,G26=$G$25,$O$25,$E$19&lt;&gt;"",MAX($M$19,$N$19,$O$19,$M$20,$N$20,$O$20,$M$21,$N$21,$O$21,$M$22,$N$22,$O$22,$M$23,$N$23,$O$23,$M$24,$N$24,$O$24,$M$25,$N$25,$O$25,$M$26,$N$26)+1)</f>
        <v/>
      </c>
      <c r="P26" s="9" t="str" cm="1">
        <f t="array" ref="P26">_xlfn.IFS(H26="","",H26=$H$19,$P$19,H26=$I$19,$Q$19,H26=$J$19,$R$19,H26=$H$20,$P$20,H26=$I$20,$Q$20,H26=$J$20,$R$20,H26=$H$21,$P$21,H26=$I$21,$Q$21,H26=$J$21,$R$21,H26=$H$22,$P$22,H26=$I$22,$Q$22,H26=$J$22,$R$22,H26=$H$23,$P$23,H26=$I$23,$Q$23,H26=$J$23,$R$23,H26=$H$24,$P$24,H26=$I$24,$Q$24,H26=$J$24,$R$24,H26=$H$25,$P$25,H26=$I$25,$Q$25,H26=$J$25,$R$25,$H$19&lt;&gt;"",MAX($P$19,$Q$19,$R$19,$P$20,$Q$20,$R$20,$P$21,$Q$21,$R$21,$P$22,$Q$22,$R$22,$P$23,$Q$23,$R$23,$P$24,$Q$24,$R$24,$P$25,$Q$25,$R$25)+1)</f>
        <v/>
      </c>
      <c r="Q26" s="9" t="str" cm="1">
        <f t="array" ref="Q26">_xlfn.IFS(I26="","",I26=$H$19,$P$19,I26=$I$19,$Q$19,I26=$J$19,$R$19,I26=$H$20,$P$20,I26=$I$20,$Q$20,I26=$J$20,$R$20,I26=$H$21,$P$21,I26=$I$21,$Q$21,I26=$J$21,$R$21,I26=$H$22,$P$22,I26=$I$22,$Q$22,I26=$J$22,$R$22,I26=$H$23,$P$23,I26=$I$23,$Q$23,I26=$J$23,$R$23,I26=$H$24,$P$24,I26=$I$24,$Q$24,I26=$J$24,$R$24,I26=$H$25,$P$25,I26=$I$25,$Q$25,I26=$J$25,$R$25,$H$19&lt;&gt;"",MAX($P$19,$Q$19,$R$19,$P$20,$Q$20,$R$20,$P$21,$Q$21,$R$21,$P$22,$Q$22,$R$22,$P$23,$Q$23,$R$23,$P$24,$Q$24,$R$24,$P$25,$Q$25,$R$25,$P$26)+1)</f>
        <v/>
      </c>
      <c r="R26" s="9" t="str" cm="1">
        <f t="array" ref="R26">_xlfn.IFS(J26="","",J26=$H$19,$P$19,J26=$I$19,$Q$19,J26=$J$19,$R$19,J26=$H$20,$P$20,J26=$I$20,$Q$20,J26=$J$20,$R$20,J26=$H$21,$P$21,J26=$I$21,$Q$21,J26=$J$21,$R$21,J26=$H$22,$P$22,J26=$I$22,$Q$22,J26=$J$22,$R$22,J26=$H$23,$P$23,J26=$I$23,$Q$23,J26=$J$23,$R$23,J26=$H$24,$P$24,J26=$I$24,$Q$24,J26=$J$24,$R$24,J26=$H$25,$P$25,J26=$I$25,$Q$25,J26=$J$25,$R$25,$H$19&lt;&gt;"",MAX($P$19,$Q$19,$R$19,$P$20,$Q$20,$R$20,$P$21,$Q$21,$R$21,$P$22,$Q$22,$R$22,$P$23,$Q$23,$R$23,$P$24,$Q$24,$R$24,$P$25,$Q$25,$R$25,$P$26,$Q$26)+1)</f>
        <v/>
      </c>
      <c r="S26" s="9"/>
      <c r="T26" s="9"/>
      <c r="U26" s="9" t="str">
        <f t="shared" si="4"/>
        <v/>
      </c>
      <c r="V26" s="9" t="str">
        <f t="shared" si="0"/>
        <v/>
      </c>
      <c r="W26" s="9" t="str">
        <f t="shared" si="1"/>
        <v/>
      </c>
      <c r="X26" s="9" t="str">
        <f t="shared" si="2"/>
        <v/>
      </c>
      <c r="Z26" t="str">
        <f t="shared" si="3"/>
        <v/>
      </c>
      <c r="AA26" t="str">
        <f t="shared" si="5"/>
        <v/>
      </c>
      <c r="AB26" t="str">
        <f t="shared" si="5"/>
        <v/>
      </c>
      <c r="AC26" s="9" t="str">
        <f t="shared" si="6"/>
        <v/>
      </c>
    </row>
    <row r="27" spans="1:29">
      <c r="A27" s="26" t="s">
        <v>9</v>
      </c>
      <c r="B27" s="27"/>
      <c r="C27" s="24"/>
      <c r="D27" s="24"/>
      <c r="E27" s="24"/>
      <c r="F27" s="24"/>
      <c r="G27" s="24"/>
      <c r="H27" s="24"/>
      <c r="I27" s="24"/>
      <c r="J27" s="24"/>
      <c r="K27" s="20"/>
      <c r="M27" s="9" t="str" cm="1">
        <f t="array" ref="M27">_xlfn.IFS(E27="","",E27=$E$19,$M$19,E27=$F$19,$N$19,E27=$G$19,$O$19,E27=$E$20,$M$20,E27=$F$20,$N$20,E27=$G$20,$O$20,E27=$E$21,$M$21,E27=$F$21,$N$21,E27=$G$21,$O$21,E27=$E$22,$M$22,E27=$F$22,$N$22,E27=$G$22,$O$22,E27=$E$23,$M$23,E27=$F$23,$N$23,E27=$G$23,$O$23,E27=$E$24,$M$24,E27=$F$24,$N$24,E27=$G$24,$O$24,E27=$E$25,$M$25,E27=$F$25,$N$25,E27=$G$25,$O$25,E27=$E$26,$M$26,E27=$F$26,$N$26,E27=$G$26,$O$26,$E$19&lt;&gt;"",MAX($M$19,$N$19,$O$19,$M$20,$N$20,$O$20,$M$21,$N$21,$O$21,$M$22,$N$22,$O$22,$M$23,$N$23,$O$23,$M$24,$N$24,$O$24,$M$25,$N$25,$O$25,$M$26,$N$26,$O$26)+1)</f>
        <v/>
      </c>
      <c r="N27" s="9" t="str" cm="1">
        <f t="array" ref="N27">_xlfn.IFS(F27="","",F27=$E$19,$M$19,F27=$F$19,$N$19,F27=$G$19,$O$19,F27=$E$20,$M$20,F27=$F$20,$N$20,F27=$G$20,$O$20,F27=$E$21,$M$21,F27=$F$21,$N$21,F27=$G$21,$O$21,F27=$E$22,$M$22,F27=$F$22,$N$22,F27=$G$22,$O$22,F27=$E$23,$M$23,F27=$F$23,$N$23,F27=$G$23,$O$23,F27=$E$24,$M$24,F27=$F$24,$N$24,F27=$G$24,$O$24,F27=$E$25,$M$25,F27=$F$25,$N$25,F27=$G$25,$O$25,F27=$E$26,$M$26,F27=$F$26,$N$26,F27=$G$26,$O$26,$E$19&lt;&gt;"",MAX($M$19,$N$19,$O$19,$M$20,$N$20,$O$20,$M$21,$N$21,$O$21,$M$22,$N$22,$O$22,$M$23,$N$23,$O$23,$M$24,$N$24,$O$24,$M$25,$N$25,$O$25,$M$26,$N$26,$O$26,$M$27)+1)</f>
        <v/>
      </c>
      <c r="O27" s="9" t="str" cm="1">
        <f t="array" ref="O27">_xlfn.IFS(G27="","",G27=$E$19,$M$19,G27=$F$19,$N$19,G27=$G$19,$O$19,G27=$E$20,$M$20,G27=$F$20,$N$20,G27=$G$20,$O$20,G27=$E$21,$M$21,G27=$F$21,$N$21,G27=$G$21,$O$21,G27=$E$22,$M$22,G27=$F$22,$N$22,G27=$G$22,$O$22,G27=$E$23,$M$23,G27=$F$23,$N$23,G27=$G$23,$O$23,G27=$E$24,$M$24,G27=$F$24,$N$24,G27=$G$24,$O$24,G27=$E$25,$M$25,G27=$F$25,$N$25,G27=$G$25,$O$25,G27=$E$26,$M$26,G27=$F$26,$N$26,G27=$G$26,$O$26,$E$19&lt;&gt;"",MAX($M$19,$N$19,$O$19,$M$20,$N$20,$O$20,$M$21,$N$21,$O$21,$M$22,$N$22,$O$22,$M$23,$N$23,$O$23,$M$24,$N$24,$O$24,$M$25,$N$25,$O$25,$M$26,$N$26,$O$26,$M$27,$N$27)+1)</f>
        <v/>
      </c>
      <c r="P27" s="9" t="str" cm="1">
        <f t="array" ref="P27">_xlfn.IFS(H27="","",H27=$H$19,$P$19,H27=$I$19,$Q$19,H27=$J$19,$R$19,H27=$H$20,$P$20,H27=$I$20,$Q$20,H27=$J$20,$R$20,H27=$H$21,$P$21,H27=$I$21,$Q$21,H27=$J$21,$R$21,H27=$H$22,$P$22,H27=$I$22,$Q$22,H27=$J$22,$R$22,H27=$H$23,$P$23,H27=$I$23,$Q$23,H27=$J$23,$R$23,H27=$H$24,$P$24,H27=$I$24,$Q$24,H27=$J$24,$R$24,H27=$H$25,$P$25,H27=$I$25,$Q$25,H27=$J$25,$R$25,H27=$H$26,$P$26,H27=$I$26,$Q$26,H27=$J$26,$R$26,$H$19&lt;&gt;"",MAX($P$19,$Q$19,$R$19,$P$20,$Q$20,$R$20,$P$21,$Q$21,$R$21,$P$22,$Q$22,$R$22,$P$23,$Q$23,$R$23,$P$24,$Q$24,$R$24,$P$25,$Q$25,$R$25,$P$26,$Q$26,$R$26)+1)</f>
        <v/>
      </c>
      <c r="Q27" s="9" t="str" cm="1">
        <f t="array" ref="Q27">_xlfn.IFS(I27="","",I27=$H$19,$P$19,I27=$I$19,$Q$19,I27=$J$19,$R$19,I27=$H$20,$P$20,I27=$I$20,$Q$20,I27=$J$20,$R$20,I27=$H$21,$P$21,I27=$I$21,$Q$21,I27=$J$21,$R$21,I27=$H$22,$P$22,I27=$I$22,$Q$22,I27=$J$22,$R$22,I27=$H$23,$P$23,I27=$I$23,$Q$23,I27=$J$23,$R$23,I27=$H$24,$P$24,I27=$I$24,$Q$24,I27=$J$24,$R$24,I27=$H$25,$P$25,I27=$I$25,$Q$25,I27=$J$25,$R$25,I27=$H$26,$P$26,I27=$I$26,$Q$26,I27=$J$26,$R$26,$H$19&lt;&gt;"",MAX($P$19,$Q$19,$R$19,$P$20,$Q$20,$R$20,$P$21,$Q$21,$R$21,$P$22,$Q$22,$R$22,$P$23,$Q$23,$R$23,$P$24,$Q$24,$R$24,$P$25,$Q$25,$R$25,$P$26,$Q$26,$R$26,$P$27)+1)</f>
        <v/>
      </c>
      <c r="R27" s="9" t="str" cm="1">
        <f t="array" ref="R27">_xlfn.IFS(J27="","",J27=$H$19,$P$19,J27=$I$19,$Q$19,J27=$J$19,$R$19,J27=$H$20,$P$20,J27=$I$20,$Q$20,J27=$J$20,$R$20,J27=$H$21,$P$21,J27=$I$21,$Q$21,J27=$J$21,$R$21,J27=$H$22,$P$22,J27=$I$22,$Q$22,J27=$J$22,$R$22,J27=$H$23,$P$23,J27=$I$23,$Q$23,J27=$J$23,$R$23,J27=$H$24,$P$24,J27=$I$24,$Q$24,J27=$J$24,$R$24,J27=$H$25,$P$25,J27=$I$25,$Q$25,J27=$J$25,$R$25,J27=$H$26,$P$26,J27=$I$26,$Q$26,J27=$J$26,$R$26,$H$19&lt;&gt;"",MAX($P$19,$Q$19,$R$19,$P$20,$Q$20,$R$20,$P$21,$Q$21,$R$21,$P$22,$Q$22,$R$22,$P$23,$Q$23,$R$23,$P$24,$Q$24,$R$24,$P$25,$Q$25,$R$25,$P$26,$Q$26,$R$26,$P$27,$Q$27)+1)</f>
        <v/>
      </c>
      <c r="S27" s="9"/>
      <c r="T27" s="9"/>
      <c r="U27" s="9" t="str">
        <f t="shared" si="4"/>
        <v/>
      </c>
      <c r="V27" s="9" t="str">
        <f t="shared" si="0"/>
        <v/>
      </c>
      <c r="W27" s="9" t="str">
        <f t="shared" si="1"/>
        <v/>
      </c>
      <c r="X27" s="9" t="str">
        <f t="shared" si="2"/>
        <v/>
      </c>
      <c r="Z27" t="str">
        <f t="shared" si="3"/>
        <v/>
      </c>
      <c r="AA27" t="str">
        <f t="shared" si="5"/>
        <v/>
      </c>
      <c r="AB27" t="str">
        <f t="shared" si="5"/>
        <v/>
      </c>
      <c r="AC27" s="9" t="str">
        <f t="shared" si="6"/>
        <v/>
      </c>
    </row>
    <row r="28" spans="1:29">
      <c r="A28" s="26" t="s">
        <v>10</v>
      </c>
      <c r="B28" s="27"/>
      <c r="C28" s="24"/>
      <c r="D28" s="24"/>
      <c r="E28" s="24"/>
      <c r="F28" s="24"/>
      <c r="G28" s="24"/>
      <c r="H28" s="24"/>
      <c r="I28" s="24"/>
      <c r="J28" s="24"/>
      <c r="K28" s="20"/>
      <c r="M28" s="9" t="str" cm="1">
        <f t="array" ref="M28">_xlfn.IFS(E28="","",E28=$E$19,$M$19,E28=$F$19,$N$19,E28=$G$19,$O$19,E28=$E$20,$M$20,E28=$F$20,$N$20,E28=$G$20,$O$20,E28=$E$21,$M$21,E28=$F$21,$N$21,E28=$G$21,$O$21,E28=$E$22,$M$22,E28=$F$22,$N$22,E28=$G$22,$O$22,E28=$E$23,$M$23,E28=$F$23,$N$23,E28=$G$23,$O$23,E28=$E$24,$M$24,E28=$F$24,$N$24,E28=$G$24,$O$24,E28=$E$25,$M$25,E28=$F$25,$N$25,E28=$G$25,$O$25,E28=$E$26,$M$26,E28=$F$26,$N$26,E28=$G$26,$O$26,E28=$E$27,$M$27,E28=$F$27,$N$27,E28=$G$27,$O$27,$E$19&lt;&gt;"",MAX($M$19,$N$19,$O$19,$M$20,$N$20,$O$20,$M$21,$N$21,$O$21,$M$22,$N$22,$O$22,$M$23,$N$23,$O$23,$M$24,$N$24,$O$24,$M$25,$N$25,$O$25,$M$26,$N$26,$O$26,$M$27,$N$27,$O$27)+1)</f>
        <v/>
      </c>
      <c r="N28" s="9" t="str" cm="1">
        <f t="array" ref="N28">_xlfn.IFS(F28="","",F28=$E$19,$M$19,F28=$F$19,$N$19,F28=$G$19,$O$19,F28=$E$20,$M$20,F28=$F$20,$N$20,F28=$G$20,$O$20,F28=$E$21,$M$21,F28=$F$21,$N$21,F28=$G$21,$O$21,F28=$E$22,$M$22,F28=$F$22,$N$22,F28=$G$22,$O$22,F28=$E$23,$M$23,F28=$F$23,$N$23,F28=$G$23,$O$23,F28=$E$24,$M$24,F28=$F$24,$N$24,F28=$G$24,$O$24,F28=$E$25,$M$25,F28=$F$25,$N$25,F28=$G$25,$O$25,F28=$E$26,$M$26,F28=$F$26,$N$26,F28=$G$26,$O$26,F28=$E$27,$M$27,F28=$F$27,$N$27,F28=$G$27,$O$27,$E$19&lt;&gt;"",MAX($M$19,$N$19,$O$19,$M$20,$N$20,$O$20,$M$21,$N$21,$O$21,$M$22,$N$22,$O$22,$M$23,$N$23,$O$23,$M$24,$N$24,$O$24,$M$25,$N$25,$O$25,$M$26,$N$26,$O$26,$M$27,$N$27,$O$27,$M$28)+1)</f>
        <v/>
      </c>
      <c r="O28" s="9" t="str" cm="1">
        <f t="array" ref="O28">_xlfn.IFS(G28="","",G28=$E$19,$M$19,G28=$F$19,$N$19,G28=$G$19,$O$19,G28=$E$20,$M$20,G28=$F$20,$N$20,G28=$G$20,$O$20,G28=$E$21,$M$21,G28=$F$21,$N$21,G28=$G$21,$O$21,G28=$E$22,$M$22,G28=$F$22,$N$22,G28=$G$22,$O$22,G28=$E$23,$M$23,G28=$F$23,$N$23,G28=$G$23,$O$23,G28=$E$24,$M$24,G28=$F$24,$N$24,G28=$G$24,$O$24,G28=$E$25,$M$25,G28=$F$25,$N$25,G28=$G$25,$O$25,G28=$E$26,$M$26,G28=$F$26,$N$26,G28=$G$26,$O$26,G28=$E$27,$M$27,G28=$F$27,$N$27,G28=$G$27,$O$27,$E$19&lt;&gt;"",MAX($M$19,$N$19,$O$19,$M$20,$N$20,$O$20,$M$21,$N$21,$O$21,$M$22,$N$22,$O$22,$M$23,$N$23,$O$23,$M$24,$N$24,$O$24,$M$25,$N$25,$O$25,$M$26,$N$26,$O$26,$M$27,$N$27,$O$27,$M$28,$N$28)+1)</f>
        <v/>
      </c>
      <c r="P28" s="9" t="str" cm="1">
        <f t="array" ref="P28">_xlfn.IFS(H28="","",H28=$H$19,$P$19,H28=$I$19,$Q$19,H28=$J$19,$R$19,H28=$H$20,$P$20,H28=$I$20,$Q$20,H28=$J$20,$R$20,H28=$H$21,$P$21,H28=$I$21,$Q$21,H28=$J$21,$R$21,H28=$H$22,$P$22,H28=$I$22,$Q$22,H28=$J$22,$R$22,H28=$H$23,$P$23,H28=$I$23,$Q$23,H28=$J$23,$R$23,H28=$H$24,$P$24,H28=$I$24,$Q$24,H28=$J$24,$R$24,H28=$H$25,$P$25,H28=$I$25,$Q$25,H28=$J$25,$R$25,H28=$H$26,$P$26,H28=$I$26,$Q$26,H28=$J$26,$R$26,H28=$H$27,$P$27,H28=$I$27,$Q$27,H28=$J$27,$R$27,$H$19&lt;&gt;"",MAX($P$19,$Q$19,$R$19,$P$20,$Q$20,$R$20,$P$21,$Q$21,$R$21,$P$22,$Q$22,$R$22,$P$23,$Q$23,$R$23,$P$24,$Q$24,$R$24,$P$25,$Q$25,$R$25,$P$26,$Q$26,$R$26,$P$27,$Q$27,$R$27)+1)</f>
        <v/>
      </c>
      <c r="Q28" s="9" t="str" cm="1">
        <f t="array" ref="Q28">_xlfn.IFS(I28="","",I28=$H$19,$P$19,I28=$I$19,$Q$19,I28=$J$19,$R$19,I28=$H$20,$P$20,I28=$I$20,$Q$20,I28=$J$20,$R$20,I28=$H$21,$P$21,I28=$I$21,$Q$21,I28=$J$21,$R$21,I28=$H$22,$P$22,I28=$I$22,$Q$22,I28=$J$22,$R$22,I28=$H$23,$P$23,I28=$I$23,$Q$23,I28=$J$23,$R$23,I28=$H$24,$P$24,I28=$I$24,$Q$24,I28=$J$24,$R$24,I28=$H$25,$P$25,I28=$I$25,$Q$25,I28=$J$25,$R$25,I28=$H$26,$P$26,I28=$I$26,$Q$26,I28=$J$26,$R$26,I28=$H$27,$P$27,I28=$I$27,$Q$27,I28=$J$27,$R$27,$H$19&lt;&gt;"",MAX($P$19,$Q$19,$R$19,$P$20,$Q$20,$R$20,$P$21,$Q$21,$R$21,$P$22,$Q$22,$R$22,$P$23,$Q$23,$R$23,$P$24,$Q$24,$R$24,$P$25,$Q$25,$R$25,$P$26,$Q$26,$R$26,$P$27,$Q$27,$R$27,$P$28)+1)</f>
        <v/>
      </c>
      <c r="R28" s="9" t="str" cm="1">
        <f t="array" ref="R28">_xlfn.IFS(J28="","",J28=$H$19,$P$19,J28=$I$19,$Q$19,J28=$J$19,$R$19,J28=$H$20,$P$20,J28=$I$20,$Q$20,J28=$J$20,$R$20,J28=$H$21,$P$21,J28=$I$21,$Q$21,J28=$J$21,$R$21,J28=$H$22,$P$22,J28=$I$22,$Q$22,J28=$J$22,$R$22,J28=$H$23,$P$23,J28=$I$23,$Q$23,J28=$J$23,$R$23,J28=$H$24,$P$24,J28=$I$24,$Q$24,J28=$J$24,$R$24,J28=$H$25,$P$25,J28=$I$25,$Q$25,J28=$J$25,$R$25,J28=$H$26,$P$26,J28=$I$26,$Q$26,J28=$J$26,$R$26,J28=$H$27,$P$27,J28=$I$27,$Q$27,J28=$J$27,$R$27,$H$19&lt;&gt;"",MAX($P$19,$Q$19,$R$19,$P$20,$Q$20,$R$20,$P$21,$Q$21,$R$21,$P$22,$Q$22,$R$22,$P$23,$Q$23,$R$23,$P$24,$Q$24,$R$24,$P$25,$Q$25,$R$25,$P$26,$Q$26,$R$26,$P$27,$Q$27,$R$27,$P$28,$Q$28)+1)</f>
        <v/>
      </c>
      <c r="S28" s="9"/>
      <c r="T28" s="9"/>
      <c r="U28" s="9" t="str">
        <f t="shared" si="4"/>
        <v/>
      </c>
      <c r="V28" s="9" t="str">
        <f t="shared" si="0"/>
        <v/>
      </c>
      <c r="W28" s="9" t="str">
        <f t="shared" si="1"/>
        <v/>
      </c>
      <c r="X28" s="9" t="str">
        <f t="shared" si="2"/>
        <v/>
      </c>
      <c r="Z28" t="str">
        <f t="shared" si="3"/>
        <v/>
      </c>
      <c r="AA28" t="str">
        <f t="shared" si="5"/>
        <v/>
      </c>
      <c r="AB28" t="str">
        <f t="shared" si="5"/>
        <v/>
      </c>
      <c r="AC28" s="9" t="str">
        <f t="shared" si="6"/>
        <v/>
      </c>
    </row>
    <row r="29" spans="1:29">
      <c r="A29" s="26" t="s">
        <v>11</v>
      </c>
      <c r="B29" s="27"/>
      <c r="C29" s="24"/>
      <c r="D29" s="24"/>
      <c r="E29" s="24"/>
      <c r="F29" s="24"/>
      <c r="G29" s="24"/>
      <c r="H29" s="24"/>
      <c r="I29" s="24"/>
      <c r="J29" s="24"/>
      <c r="K29" s="20"/>
      <c r="M29" s="9" t="str" cm="1">
        <f t="array" ref="M29">_xlfn.IFS(E29="","",E29=$E$19,$M$19,E29=$F$19,$N$19,E29=$G$19,$O$19,E29=$E$20,$M$20,E29=$F$20,$N$20,E29=$G$20,$O$20,E29=$E$21,$M$21,E29=$F$21,$N$21,E29=$G$21,$O$21,E29=$E$22,$M$22,E29=$F$22,$N$22,E29=$G$22,$O$22,E29=$E$23,$M$23,E29=$F$23,$N$23,E29=$G$23,$O$23,E29=$E$24,$M$24,E29=$F$24,$N$24,E29=$G$24,$O$24,E29=$E$25,$M$25,E29=$F$25,$N$25,E29=$G$25,$O$25,E29=$E$26,$M$26,E29=$F$26,$N$26,E29=$G$26,$O$26,E29=$E$27,$M$27,E29=$F$27,$N$27,E29=$G$27,$O$27,E29=$E$28,$M$28,E29=$F$28,$N$28,E29=$G$28,$O$28,$E$19&lt;&gt;"",MAX($M$19,$N$19,$O$19,$M$20,$N$20,$O$20,$M$21,$N$21,$O$21,$M$22,$N$22,$O$22,$M$23,$N$23,$O$23,$M$24,$N$24,$O$24,$M$25,$N$25,$O$25,$M$26,$N$26,$O$26,$M$27,$N$27,$O$27,$M$28,$N$28,$O$28)+1)</f>
        <v/>
      </c>
      <c r="N29" s="9" t="str" cm="1">
        <f t="array" ref="N29">_xlfn.IFS(F29="","",F29=$E$19,$M$19,F29=$F$19,$N$19,F29=$G$19,$O$19,F29=$E$20,$M$20,F29=$F$20,$N$20,F29=$G$20,$O$20,F29=$E$21,$M$21,F29=$F$21,$N$21,F29=$G$21,$O$21,F29=$E$22,$M$22,F29=$F$22,$N$22,F29=$G$22,$O$22,F29=$E$23,$M$23,F29=$F$23,$N$23,F29=$G$23,$O$23,F29=$E$24,$M$24,F29=$F$24,$N$24,F29=$G$24,$O$24,F29=$E$25,$M$25,F29=$F$25,$N$25,F29=$G$25,$O$25,F29=$E$26,$M$26,F29=$F$26,$N$26,F29=$G$26,$O$26,F29=$E$27,$M$27,F29=$F$27,$N$27,F29=$G$27,$O$27,F29=$E$28,$M$28,F29=$F$28,$N$28,F29=$G$28,$O$28,$E$19&lt;&gt;"",MAX($M$19,$N$19,$O$19,$M$20,$N$20,$O$20,$M$21,$N$21,$O$21,$M$22,$N$22,$O$22,$M$23,$N$23,$O$23,$M$24,$N$24,$O$24,$M$25,$N$25,$O$25,$M$26,$N$26,$O$26,$M$27,$N$27,$O$27,$M$28,$N$28,$O$28,$M$29)+1)</f>
        <v/>
      </c>
      <c r="O29" s="9" t="str" cm="1">
        <f t="array" ref="O29">_xlfn.IFS(G29="","",G29=$E$19,$M$19,G29=$F$19,$N$19,G29=$G$19,$O$19,G29=$E$20,$M$20,G29=$F$20,$N$20,G29=$G$20,$O$20,G29=$E$21,$M$21,G29=$F$21,$N$21,G29=$G$21,$O$21,G29=$E$22,$M$22,G29=$F$22,$N$22,G29=$G$22,$O$22,G29=$E$23,$M$23,G29=$F$23,$N$23,G29=$G$23,$O$23,G29=$E$24,$M$24,G29=$F$24,$N$24,G29=$G$24,$O$24,G29=$E$25,$M$25,G29=$F$25,$N$25,G29=$G$25,$O$25,G29=$E$26,$M$26,G29=$F$26,$N$26,G29=$G$26,$O$26,G29=$E$27,$M$27,G29=$F$27,$N$27,G29=$G$27,$O$27,G29=$E$28,$M$28,G29=$F$28,$N$28,G29=$G$28,$O$28,$E$19&lt;&gt;"",MAX($M$19,$N$19,$O$19,$M$20,$N$20,$O$20,$M$21,$N$21,$O$21,$M$22,$N$22,$O$22,$M$23,$N$23,$O$23,$M$24,$N$24,$O$24,$M$25,$N$25,$O$25,$M$26,$N$26,$O$26,$M$27,$N$27,$O$27,$M$28,$N$28,$O$28,$M$29,$N$29)+1)</f>
        <v/>
      </c>
      <c r="P29" s="9" t="str" cm="1">
        <f t="array" ref="P29">_xlfn.IFS(H29="","",H29=$H$19,$P$19,H29=$I$19,$Q$19,H29=$J$19,$R$19,H29=$H$20,$P$20,H29=$I$20,$Q$20,H29=$J$20,$R$20,H29=$H$21,$P$21,H29=$I$21,$Q$21,H29=$J$21,$R$21,H29=$H$22,$P$22,H29=$I$22,$Q$22,H29=$J$22,$R$22,H29=$H$23,$P$23,H29=$I$23,$Q$23,H29=$J$23,$R$23,H29=$H$24,$P$24,H29=$I$24,$Q$24,H29=$J$24,$R$24,H29=$H$25,$P$25,H29=$I$25,$Q$25,H29=$J$25,$R$25,H29=$H$26,$P$26,H29=$I$26,$Q$26,H29=$J$26,$R$26,H29=$H$27,$P$27,H29=$I$27,$Q$27,H29=$J$27,$R$27,H29=$H$28,$P$28,H29=$I$28,$Q$28,H29=$J$28,$R$28,$H$19&lt;&gt;"",MAX($P$19,$Q$19,$R$19,$P$20,$Q$20,$R$20,$P$21,$Q$21,$R$21,$P$22,$Q$22,$R$22,$P$23,$Q$23,$R$23,$P$24,$Q$24,$R$24,$P$25,$Q$25,$R$25,$P$26,$Q$26,$R$26,$P$27,$Q$27,$R$27,$P$28,$Q$28,$R$28)+1)</f>
        <v/>
      </c>
      <c r="Q29" s="9" t="str" cm="1">
        <f t="array" ref="Q29">_xlfn.IFS(I29="","",I29=$H$19,$P$19,I29=$I$19,$Q$19,I29=$J$19,$R$19,I29=$H$20,$P$20,I29=$I$20,$Q$20,I29=$J$20,$R$20,I29=$H$21,$P$21,I29=$I$21,$Q$21,I29=$J$21,$R$21,I29=$H$22,$P$22,I29=$I$22,$Q$22,I29=$J$22,$R$22,I29=$H$23,$P$23,I29=$I$23,$Q$23,I29=$J$23,$R$23,I29=$H$24,$P$24,I29=$I$24,$Q$24,I29=$J$24,$R$24,I29=$H$25,$P$25,I29=$I$25,$Q$25,I29=$J$25,$R$25,I29=$H$26,$P$26,I29=$I$26,$Q$26,I29=$J$26,$R$26,I29=$H$27,$P$27,I29=$I$27,$Q$27,I29=$J$27,$R$27,I29=$H$28,$P$28,I29=$I$28,$Q$28,I29=$J$28,$R$28,$H$19&lt;&gt;"",MAX($P$19,$Q$19,$R$19,$P$20,$Q$20,$R$20,$P$21,$Q$21,$R$21,$P$22,$Q$22,$R$22,$P$23,$Q$23,$R$23,$P$24,$Q$24,$R$24,$P$25,$Q$25,$R$25,$P$26,$Q$26,$R$26,$P$27,$Q$27,$R$27,$P$28,$Q$28,$R$28,$P$29)+1)</f>
        <v/>
      </c>
      <c r="R29" s="9" t="str" cm="1">
        <f t="array" ref="R29">_xlfn.IFS(J29="","",J29=$H$19,$P$19,J29=$I$19,$Q$19,J29=$J$19,$R$19,J29=$H$20,$P$20,J29=$I$20,$Q$20,J29=$J$20,$R$20,J29=$H$21,$P$21,J29=$I$21,$Q$21,J29=$J$21,$R$21,J29=$H$22,$P$22,J29=$I$22,$Q$22,J29=$J$22,$R$22,J29=$H$23,$P$23,J29=$I$23,$Q$23,J29=$J$23,$R$23,J29=$H$24,$P$24,J29=$I$24,$Q$24,J29=$J$24,$R$24,J29=$H$25,$P$25,J29=$I$25,$Q$25,J29=$J$25,$R$25,J29=$H$26,$P$26,J29=$I$26,$Q$26,J29=$J$26,$R$26,J29=$H$27,$P$27,J29=$I$27,$Q$27,J29=$J$27,$R$27,J29=$H$28,$P$28,J29=$I$28,$Q$28,J29=$J$28,$R$28,$H$19&lt;&gt;"",MAX($P$19,$Q$19,$R$19,$P$20,$Q$20,$R$20,$P$21,$Q$21,$R$21,$P$22,$Q$22,$R$22,$P$23,$Q$23,$R$23,$P$24,$Q$24,$R$24,$P$25,$Q$25,$R$25,$P$26,$Q$26,$R$26,$P$27,$Q$27,$R$27,$P$28,$Q$28,$R$28,$P$29,$Q$29)+1)</f>
        <v/>
      </c>
      <c r="S29" s="9"/>
      <c r="T29" s="9"/>
      <c r="U29" s="9" t="str">
        <f t="shared" si="4"/>
        <v/>
      </c>
      <c r="V29" s="9" t="str">
        <f t="shared" si="0"/>
        <v/>
      </c>
      <c r="W29" s="9" t="str">
        <f t="shared" si="1"/>
        <v/>
      </c>
      <c r="X29" s="9" t="str">
        <f t="shared" si="2"/>
        <v/>
      </c>
      <c r="Z29" t="str">
        <f t="shared" si="3"/>
        <v/>
      </c>
      <c r="AA29" t="str">
        <f t="shared" si="5"/>
        <v/>
      </c>
      <c r="AB29" t="str">
        <f t="shared" si="5"/>
        <v/>
      </c>
      <c r="AC29" s="9" t="str">
        <f t="shared" si="6"/>
        <v/>
      </c>
    </row>
    <row r="30" spans="1:29">
      <c r="A30" s="26" t="s">
        <v>12</v>
      </c>
      <c r="B30" s="28"/>
      <c r="C30" s="29"/>
      <c r="D30" s="29"/>
      <c r="E30" s="29"/>
      <c r="F30" s="29"/>
      <c r="G30" s="29"/>
      <c r="H30" s="29"/>
      <c r="I30" s="29"/>
      <c r="J30" s="29"/>
      <c r="K30" s="20"/>
      <c r="M30" s="9" t="str" cm="1">
        <f t="array" ref="M30">_xlfn.IFS(E30="","",E30=$E$19,$M$19,E30=$F$19,$N$19,E30=$G$19,$O$19,E30=$E$20,$M$20,E30=$F$20,$N$20,E30=$G$20,$O$20,E30=$E$21,$M$21,E30=$F$21,$N$21,E30=$G$21,$O$21,E30=$E$22,$M$22,E30=$F$22,$N$22,E30=$G$22,$O$22,E30=$E$23,$M$23,E30=$F$23,$N$23,E30=$G$23,$O$23,E30=$E$24,$M$24,E30=$F$24,$N$24,E30=$G$24,$O$24,E30=$E$25,$M$25,E30=$F$25,$N$25,E30=$G$25,$O$25,E30=$E$26,$M$26,E30=$F$26,$N$26,E30=$G$26,$O$26,E30=$E$27,$M$27,E30=$F$27,$N$27,E30=$G$27,$O$27,E30=$E$28,$M$28,E30=$F$28,$N$28,E30=$G$28,$O$28,E30=$E$29,$M$29,E30=$F$29,$N$29,E30=$G$29,$O$29,$E$19&lt;&gt;"",MAX($M$19,$N$19,$O$19,$M$20,$N$20,$O$20,$M$21,$N$21,$O$21,$M$22,$N$22,$O$22,$M$23,$N$23,$O$23,$M$24,$N$24,$O$24,$M$25,$N$25,$O$25,$M$26,$N$26,$O$26,$M$27,$N$27,$O$27,$M$28,$N$28,$O$28,$M$29,$N$29,$O$29)+1)</f>
        <v/>
      </c>
      <c r="N30" s="9" t="str" cm="1">
        <f t="array" ref="N30">_xlfn.IFS(F30="","",F30=$E$19,$M$19,F30=$F$19,$N$19,F30=$G$19,$O$19,F30=$E$20,$M$20,F30=$F$20,$N$20,F30=$G$20,$O$20,F30=$E$21,$M$21,F30=$F$21,$N$21,F30=$G$21,$O$21,F30=$E$22,$M$22,F30=$F$22,$N$22,F30=$G$22,$O$22,F30=$E$23,$M$23,F30=$F$23,$N$23,F30=$G$23,$O$23,F30=$E$24,$M$24,F30=$F$24,$N$24,F30=$G$24,$O$24,F30=$E$25,$M$25,F30=$F$25,$N$25,F30=$G$25,$O$25,F30=$E$26,$M$26,F30=$F$26,$N$26,F30=$G$26,$O$26,F30=$E$27,$M$27,F30=$F$27,$N$27,F30=$G$27,$O$27,F30=$E$28,$M$28,F30=$F$28,$N$28,F30=$G$28,$O$28,F30=$E$29,$M$29,F30=$F$29,$N$29,F30=$G$29,$O$29,$E$19&lt;&gt;"",MAX($M$19,$N$19,$O$19,$M$20,$N$20,$O$20,$M$21,$N$21,$O$21,$M$22,$N$22,$O$22,$M$23,$N$23,$O$23,$M$24,$N$24,$O$24,$M$25,$N$25,$O$25,$M$26,$N$26,$O$26,$M$27,$N$27,$O$27,$M$28,$N$28,$O$28,$M$29,$N$29,$O$29,$M$30)+1)</f>
        <v/>
      </c>
      <c r="O30" s="9" t="str" cm="1">
        <f t="array" ref="O30">_xlfn.IFS(G30="","",G30=$E$19,$M$19,G30=$F$19,$N$19,G30=$G$19,$O$19,G30=$E$20,$M$20,G30=$F$20,$N$20,G30=$G$20,$O$20,G30=$E$21,$M$21,G30=$F$21,$N$21,G30=$G$21,$O$21,G30=$E$22,$M$22,G30=$F$22,$N$22,G30=$G$22,$O$22,G30=$E$23,$M$23,G30=$F$23,$N$23,G30=$G$23,$O$23,G30=$E$24,$M$24,G30=$F$24,$N$24,G30=$G$24,$O$24,G30=$E$25,$M$25,G30=$F$25,$N$25,G30=$G$25,$O$25,G30=$E$26,$M$26,G30=$F$26,$N$26,G30=$G$26,$O$26,G30=$E$27,$M$27,G30=$F$27,$N$27,G30=$G$27,$O$27,G30=$E$28,$M$28,G30=$F$28,$N$28,G30=$G$28,$O$28,G30=$E$29,$M$29,G30=$F$29,$N$29,G30=$G$29,$O$29,$E$19&lt;&gt;"",MAX($M$19,$N$19,$O$19,$M$20,$N$20,$O$20,$M$21,$N$21,$O$21,$M$22,$N$22,$O$22,$M$23,$N$23,$O$23,$M$24,$N$24,$O$24,$M$25,$N$25,$O$25,$M$26,$N$26,$O$26,$M$27,$N$27,$O$27,$M$28,$N$28,$O$28,$M$29,$N$29,$O$29,$M$30,$N$30)+1)</f>
        <v/>
      </c>
      <c r="P30" s="9" t="str" cm="1">
        <f t="array" ref="P30">_xlfn.IFS(H30="","",H30=$H$19,$P$19,H30=$I$19,$Q$19,H30=$J$19,$R$19,H30=$H$20,$P$20,H30=$I$20,$Q$20,H30=$J$20,$R$20,H30=$H$21,$P$21,H30=$I$21,$Q$21,H30=$J$21,$R$21,H30=$H$22,$P$22,H30=$I$22,$Q$22,H30=$J$22,$R$22,H30=$H$23,$P$23,H30=$I$23,$Q$23,H30=$J$23,$R$23,H30=$H$24,$P$24,H30=$I$24,$Q$24,H30=$J$24,$R$24,H30=$H$25,$P$25,H30=$I$25,$Q$25,H30=$J$25,$R$25,H30=$H$26,$P$26,H30=$I$26,$Q$26,H30=$J$26,$R$26,H30=$H$27,$P$27,H30=$I$27,$Q$27,H30=$J$27,$R$27,H30=$H$28,$P$28,H30=$I$28,$Q$28,H30=$J$28,$R$28,H30=$H$29,$P$29,H30=$I$29,$Q$29,H30=$J$29,$R$29,$H$19&lt;&gt;"",MAX($P$19,$Q$19,$R$19,$P$20,$Q$20,$R$20,$P$21,$Q$21,$R$21,$P$22,$Q$22,$R$22,$P$23,$Q$23,$R$23,$P$24,$Q$24,$R$24,$P$25,$Q$25,$R$25,$P$26,$Q$26,$R$26,$P$27,$Q$27,$R$27,$P$28,$Q$28,$R$28,$P$29,$Q$29,$R$29)+1)</f>
        <v/>
      </c>
      <c r="Q30" s="9" t="str" cm="1">
        <f t="array" ref="Q30">_xlfn.IFS(I30="","",I30=$H$19,$P$19,I30=$I$19,$Q$19,I30=$J$19,$R$19,I30=$H$20,$P$20,I30=$I$20,$Q$20,I30=$J$20,$R$20,I30=$H$21,$P$21,I30=$I$21,$Q$21,I30=$J$21,$R$21,I30=$H$22,$P$22,I30=$I$22,$Q$22,I30=$J$22,$R$22,I30=$H$23,$P$23,I30=$I$23,$Q$23,I30=$J$23,$R$23,I30=$H$24,$P$24,I30=$I$24,$Q$24,I30=$J$24,$R$24,I30=$H$25,$P$25,I30=$I$25,$Q$25,I30=$J$25,$R$25,I30=$H$26,$P$26,I30=$I$26,$Q$26,I30=$J$26,$R$26,I30=$H$27,$P$27,I30=$I$27,$Q$27,I30=$J$27,$R$27,I30=$H$28,$P$28,I30=$I$28,$Q$28,I30=$J$28,$R$28,I30=$H$29,$P$29,I30=$I$29,$Q$29,I30=$J$29,$R$29,$H$19&lt;&gt;"",MAX($P$19,$Q$19,$R$19,$P$20,$Q$20,$R$20,$P$21,$Q$21,$R$21,$P$22,$Q$22,$R$22,$P$23,$Q$23,$R$23,$P$24,$Q$24,$R$24,$P$25,$Q$25,$R$25,$P$26,$Q$26,$R$26,$P$27,$Q$27,$R$27,$P$28,$Q$28,$R$28,$P$29,$Q$29,$R$29,$P$30)+1)</f>
        <v/>
      </c>
      <c r="R30" s="9" t="str" cm="1">
        <f t="array" ref="R30">_xlfn.IFS(J30="","",J30=$H$19,$P$19,J30=$I$19,$Q$19,J30=$J$19,$R$19,J30=$H$20,$P$20,J30=$I$20,$Q$20,J30=$J$20,$R$20,J30=$H$21,$P$21,J30=$I$21,$Q$21,J30=$J$21,$R$21,J30=$H$22,$P$22,J30=$I$22,$Q$22,J30=$J$22,$R$22,J30=$H$23,$P$23,J30=$I$23,$Q$23,J30=$J$23,$R$23,J30=$H$24,$P$24,J30=$I$24,$Q$24,J30=$J$24,$R$24,J30=$H$25,$P$25,J30=$I$25,$Q$25,J30=$J$25,$R$25,J30=$H$26,$P$26,J30=$I$26,$Q$26,J30=$J$26,$R$26,J30=$H$27,$P$27,J30=$I$27,$Q$27,J30=$J$27,$R$27,J30=$H$28,$P$28,J30=$I$28,$Q$28,J30=$J$28,$R$28,J30=$H$29,$P$29,J30=$I$29,$Q$29,J30=$J$29,$R$29,$H$19&lt;&gt;"",MAX($P$19,$Q$19,$R$19,$P$20,$Q$20,$R$20,$P$21,$Q$21,$R$21,$P$22,$Q$22,$R$22,$P$23,$Q$23,$R$23,$P$24,$Q$24,$R$24,$P$25,$Q$25,$R$25,$P$26,$Q$26,$R$26,$P$27,$Q$27,$R$27,$P$28,$Q$28,$R$28,$P$29,$Q$29,$R$29,$P$30,$Q$30)+1)</f>
        <v/>
      </c>
      <c r="S30" s="9"/>
      <c r="T30" s="9"/>
      <c r="U30" s="9" t="str">
        <f t="shared" si="4"/>
        <v/>
      </c>
      <c r="V30" s="9" t="str">
        <f t="shared" si="0"/>
        <v/>
      </c>
      <c r="W30" s="9" t="str">
        <f t="shared" si="1"/>
        <v/>
      </c>
      <c r="X30" s="9" t="str">
        <f>IF(M30="","","spspsp"&amp;CONCATENATE(M30,V30,N30,W30,O30)&amp;" spspsp")</f>
        <v/>
      </c>
      <c r="Z30" t="str">
        <f t="shared" si="3"/>
        <v/>
      </c>
      <c r="AA30" t="str">
        <f t="shared" si="5"/>
        <v/>
      </c>
      <c r="AB30" t="str">
        <f t="shared" si="5"/>
        <v/>
      </c>
      <c r="AC30" s="9" t="str">
        <f t="shared" si="6"/>
        <v/>
      </c>
    </row>
    <row r="31" spans="1:29">
      <c r="A31" s="26" t="s">
        <v>31</v>
      </c>
      <c r="B31" s="28"/>
      <c r="C31" s="29"/>
      <c r="D31" s="29"/>
      <c r="E31" s="29"/>
      <c r="F31" s="29"/>
      <c r="G31" s="29"/>
      <c r="H31" s="29"/>
      <c r="I31" s="29"/>
      <c r="J31" s="29"/>
      <c r="K31" s="20"/>
      <c r="M31" s="9" t="str" cm="1">
        <f t="array" ref="M31">_xlfn.IFS(E31="","",E31=$E$19,$M$19,E31=$F$19,$N$19,E31=$G$19,$O$19,E31=$E$20,$M$20,E31=$F$20,$N$20,E31=$G$20,$O$20,E31=$E$21,$M$21,E31=$F$21,$N$21,E31=$G$21,$O$21,E31=$E$22,$M$22,E31=$F$22,$N$22,E31=$G$22,$O$22,E31=$E$23,$M$23,E31=$F$23,$N$23,E31=$G$23,$O$23,E31=$E$24,$M$24,E31=$F$24,$N$24,E31=$G$24,$O$24,E31=$E$25,$M$25,E31=$F$25,$N$25,E31=$G$25,$O$25,E31=$E$26,$M$26,E31=$F$26,$N$26,E31=$G$26,$O$26,E31=$E$27,$M$27,E31=$F$27,$N$27,E31=$G$27,$O$27,E31=$E$28,$M$28,E31=$F$28,$N$28,E31=$G$28,$O$28,E31=$E$29,$M$29,E31=$F$29,$N$29,E31=$G$29,$O$29,E31=$E$30,$M$30,E31=$F$30,$N$30,E31=$G$30,$O$30,$E$19&lt;&gt;"",MAX($M$19,$N$19,$O$19,$M$20,$N$20,$O$20,$M$21,$N$21,$O$21,$M$22,$N$22,$O$22,$M$23,$N$23,$O$23,$M$24,$N$24,$O$24,$M$25,$N$25,$O$25,$M$26,$N$26,$O$26,$M$27,$N$27,$O$27,$M$28,$N$28,$O$28,$M$29,$N$29,$O$29,$M$30,$N$30,$O$30)+1)</f>
        <v/>
      </c>
      <c r="N31" s="9" t="str" cm="1">
        <f t="array" ref="N31">_xlfn.IFS(F31="","",F31=$E$19,$M$19,F31=$F$19,$N$19,F31=$G$19,$O$19,F31=$E$20,$M$20,F31=$F$20,$N$20,F31=$G$20,$O$20,F31=$E$21,$M$21,F31=$F$21,$N$21,F31=$G$21,$O$21,F31=$E$22,$M$22,F31=$F$22,$N$22,F31=$G$22,$O$22,F31=$E$23,$M$23,F31=$F$23,$N$23,F31=$G$23,$O$23,F31=$E$24,$M$24,F31=$F$24,$N$24,F31=$G$24,$O$24,F31=$E$25,$M$25,F31=$F$25,$N$25,F31=$G$25,$O$25,F31=$E$26,$M$26,F31=$F$26,$N$26,F31=$G$26,$O$26,F31=$E$27,$M$27,F31=$F$27,$N$27,F31=$G$27,$O$27,F31=$E$28,$M$28,F31=$F$28,$N$28,F31=$G$28,$O$28,F31=$E$29,$M$29,F31=$F$29,$N$29,F31=$G$29,$O$29,F31=$E$30,$M$30,F31=$F$30,$N$30,F31=$G$30,$O$30,$E$19&lt;&gt;"",MAX($M$19,$N$19,$O$19,$M$20,$N$20,$O$20,$M$21,$N$21,$O$21,$M$22,$N$22,$O$22,$M$23,$N$23,$O$23,$M$24,$N$24,$O$24,$M$25,$N$25,$O$25,$M$26,$N$26,$O$26,$M$27,$N$27,$O$27,$M$28,$N$28,$O$28,$M$29,$N$29,$O$29,$M$30,$N$30,$O$30,$M$31)+1)</f>
        <v/>
      </c>
      <c r="O31" s="9" t="str" cm="1">
        <f t="array" ref="O31">_xlfn.IFS(G31="","",G31=$E$19,$M$19,G31=$F$19,$N$19,G31=$G$19,$O$19,G31=$E$20,$M$20,G31=$F$20,$N$20,G31=$G$20,$O$20,G31=$E$21,$M$21,G31=$F$21,$N$21,G31=$G$21,$O$21,G31=$E$22,$M$22,G31=$F$22,$N$22,G31=$G$22,$O$22,G31=$E$23,$M$23,G31=$F$23,$N$23,G31=$G$23,$O$23,G31=$E$24,$M$24,G31=$F$24,$N$24,G31=$G$24,$O$24,G31=$E$25,$M$25,G31=$F$25,$N$25,G31=$G$25,$O$25,G31=$E$26,$M$26,G31=$F$26,$N$26,G31=$G$26,$O$26,G31=$E$27,$M$27,G31=$F$27,$N$27,G31=$G$27,$O$27,G31=$E$28,$M$28,G31=$F$28,$N$28,G31=$G$28,$O$28,G31=$E$29,$M$29,G31=$F$29,$N$29,G31=$G$29,$O$29,G31=$E$30,$M$30,G31=$F$30,$N$30,G31=$G$30,$O$30,$E$19&lt;&gt;"",MAX($M$19,$N$19,$O$19,$M$20,$N$20,$O$20,$M$21,$N$21,$O$21,$M$22,$N$22,$O$22,$M$23,$N$23,$O$23,$M$24,$N$24,$O$24,$M$25,$N$25,$O$25,$M$26,$N$26,$O$26,$M$27,$N$27,$O$27,$M$28,$N$28,$O$28,$M$29,$N$29,$O$29,$M$30,$N$30,$O$30,$M$31,$N$31)+1)</f>
        <v/>
      </c>
      <c r="P31" s="5" t="str" cm="1">
        <f t="array" ref="P31">_xlfn.IFS(H31="","",H31=$H$19,$P$19,H31=$I$19,$Q$19,H31=$J$19,$R$19,H31=$H$20,$P$20,H31=$I$20,$Q$20,H31=$J$20,$R$20,H31=$H$21,$P$21,H31=$I$21,$Q$21,H31=$J$21,$R$21,H31=$H$22,$P$22,H31=$I$22,$Q$22,H31=$J$22,$R$22,H31=$H$23,$P$23,H31=$I$23,$Q$23,H31=$J$23,$R$23,H31=$H$24,$P$24,H31=$I$24,$Q$24,H31=$J$24,$R$24,H31=$H$25,$P$25,H31=$I$25,$Q$25,H31=$J$25,$R$25,H31=$H$26,$P$26,H31=$I$26,$Q$26,H31=$J$26,$R$26,H31=$H$27,$P$27,H31=$I$27,$Q$27,H31=$J$27,$R$27,H31=$H$28,$P$28,H31=$I$28,$Q$28,H31=$J$28,$R$28,H31=$H$29,$P$29,H31=$I$29,$Q$29,H31=$J$29,$R$29,H31=$H$30,$P$30,H31=$I$30,$Q$30,H31=$J$30,$R$30,$H$19&lt;&gt;"",MAX($P$19,$Q$19,$R$19,$P$20,$Q$20,$R$20,$P$21,$Q$21,$R$21,$P$22,$Q$22,$R$22,$P$23,$Q$23,$R$23,$P$24,$Q$24,$R$24,$P$25,$Q$25,$R$25,$P$26,$Q$26,$R$26,$P$27,$Q$27,$R$27,$P$28,$Q$28,$R$28,$P$29,$Q$29,$R$29,$P$30,$Q$30,$R$30)+1)</f>
        <v/>
      </c>
      <c r="Q31" s="5" t="str" cm="1">
        <f t="array" ref="Q31">_xlfn.IFS(I31="","",I31=$H$19,$P$19,I31=$I$19,$Q$19,I31=$J$19,$R$19,I31=$H$20,$P$20,I31=$I$20,$Q$20,I31=$J$20,$R$20,I31=$H$21,$P$21,I31=$I$21,$Q$21,I31=$J$21,$R$21,I31=$H$22,$P$22,I31=$I$22,$Q$22,I31=$J$22,$R$22,I31=$H$23,$P$23,I31=$I$23,$Q$23,I31=$J$23,$R$23,I31=$H$24,$P$24,I31=$I$24,$Q$24,I31=$J$24,$R$24,I31=$H$25,$P$25,I31=$I$25,$Q$25,I31=$J$25,$R$25,I31=$H$26,$P$26,I31=$I$26,$Q$26,I31=$J$26,$R$26,I31=$H$27,$P$27,I31=$I$27,$Q$27,I31=$J$27,$R$27,I31=$H$28,$P$28,I31=$I$28,$Q$28,I31=$J$28,$R$28,I31=$H$29,$P$29,I31=$I$29,$Q$29,I31=$J$29,$R$29,I31=$H$30,$P$30,I31=$I$30,$Q$30,I31=$J$30,$R$30,$H$19&lt;&gt;"",MAX($P$19,$Q$19,$R$19,$P$20,$Q$20,$R$20,$P$21,$Q$21,$R$21,$P$22,$Q$22,$R$22,$P$23,$Q$23,$R$23,$P$24,$Q$24,$R$24,$P$25,$Q$25,$R$25,$P$26,$Q$26,$R$26,$P$27,$Q$27,$R$27,$P$28,$Q$28,$R$28,$P$29,$Q$29,$R$29,$P$30,$Q$30,$R$30,$P$31)+1)</f>
        <v/>
      </c>
      <c r="R31" s="5" t="str" cm="1">
        <f t="array" ref="R31">_xlfn.IFS(J31="","",J31=$H$19,$P$19,J31=$I$19,$Q$19,J31=$J$19,$R$19,J31=$H$20,$P$20,J31=$I$20,$Q$20,J31=$J$20,$R$20,J31=$H$21,$P$21,J31=$I$21,$Q$21,J31=$J$21,$R$21,J31=$H$22,$P$22,J31=$I$22,$Q$22,J31=$J$22,$R$22,J31=$H$23,$P$23,J31=$I$23,$Q$23,J31=$J$23,$R$23,J31=$H$24,$P$24,J31=$I$24,$Q$24,J31=$J$24,$R$24,J31=$H$25,$P$25,J31=$I$25,$Q$25,J31=$J$25,$R$25,J31=$H$26,$P$26,J31=$I$26,$Q$26,J31=$J$26,$R$26,J31=$H$27,$P$27,J31=$I$27,$Q$27,J31=$J$27,$R$27,J31=$H$28,$P$28,J31=$I$28,$Q$28,J31=$J$28,$R$28,J31=$H$29,$P$29,J31=$I$29,$Q$29,J31=$J$29,$R$29,J31=$H$30,$P$30,J31=$I$30,$Q$30,J31=$J$30,$R$30,$H$19&lt;&gt;"",MAX($P$19,$Q$19,$R$19,$P$20,$Q$20,$R$20,$P$21,$Q$21,$R$21,$P$22,$Q$22,$R$22,$P$23,$Q$23,$R$23,$P$24,$Q$24,$R$24,$P$25,$Q$25,$R$25,$P$26,$Q$26,$R$26,$P$27,$Q$27,$R$27,$P$28,$Q$28,$R$28,$P$29,$Q$29,$R$29,$P$30,$Q$30,$R$30,$P$31,$Q$31)+1)</f>
        <v/>
      </c>
      <c r="S31" s="2"/>
      <c r="U31" t="str">
        <f t="shared" si="4"/>
        <v/>
      </c>
      <c r="V31" t="str">
        <f t="shared" si="0"/>
        <v/>
      </c>
      <c r="W31" t="str">
        <f t="shared" si="1"/>
        <v/>
      </c>
      <c r="X31" s="9" t="str">
        <f>IF(M31="","","spspsp"&amp;CONCATENATE(M31,V31,N31,W31,O31)&amp;" spspsp")</f>
        <v/>
      </c>
      <c r="Z31" t="str">
        <f t="shared" si="3"/>
        <v/>
      </c>
      <c r="AA31" t="str">
        <f t="shared" si="5"/>
        <v/>
      </c>
      <c r="AB31" t="str">
        <f t="shared" si="5"/>
        <v/>
      </c>
      <c r="AC31" s="9" t="str">
        <f t="shared" si="6"/>
        <v/>
      </c>
    </row>
    <row r="32" spans="1:29">
      <c r="A32" s="26" t="s">
        <v>32</v>
      </c>
      <c r="B32" s="28"/>
      <c r="C32" s="29"/>
      <c r="D32" s="29"/>
      <c r="E32" s="29"/>
      <c r="F32" s="29"/>
      <c r="G32" s="29"/>
      <c r="H32" s="29"/>
      <c r="I32" s="29"/>
      <c r="J32" s="29"/>
      <c r="K32" s="20"/>
      <c r="M32" s="9" t="str" cm="1">
        <f t="array" ref="M32">_xlfn.IFS(E32="","",E32=$E$19,$M$19,E32=$F$19,$N$19,E32=$G$19,$O$19,E32=$E$20,$M$20,E32=$F$20,$N$20,E32=$G$20,$O$20,E32=$E$21,$M$21,E32=$F$21,$N$21,E32=$G$21,$O$21,E32=$E$22,$M$22,E32=$F$22,$N$22,E32=$G$22,$O$22,E32=$E$23,$M$23,E32=$F$23,$N$23,E32=$G$23,$O$23,E32=$E$24,$M$24,E32=$F$24,$N$24,E32=$G$24,$O$24,E32=$E$25,$M$25,E32=$F$25,$N$25,E32=$G$25,$O$25,E32=$E$26,$M$26,E32=$F$26,$N$26,E32=$G$26,$O$26,E32=$E$27,$M$27,E32=$F$27,$N$27,E32=$G$27,$O$27,E32=$E$28,$M$28,E32=$F$28,$N$28,E32=$G$28,$O$28,E32=$E$29,$M$29,E32=$F$29,$N$29,E32=$G$29,$O$29,E32=$E$30,$M$30,E32=$F$30,$N$30,E32=$G$30,$O$30,E32=$E$31,$M$31,E32=$F$31,$N$31,E32=$G$31,$O$31,$E$19&lt;&gt;"",MAX($M$19,$N$19,$O$19,$M$20,$N$20,$O$20,$M$21,$N$21,$O$21,$M$22,$N$22,$O$22,$M$23,$N$23,$O$23,$M$24,$N$24,$O$24,$M$25,$N$25,$O$25,$M$26,$N$26,$O$26,$M$27,$N$27,$O$27,$M$28,$N$28,$O$28,$M$29,$N$29,$O$29,$M$30,$N$30,$O$30,$M$31,$N$31,$O$31)+1)</f>
        <v/>
      </c>
      <c r="N32" s="9" t="str" cm="1">
        <f t="array" ref="N32">_xlfn.IFS(F32="","",F32=$E$19,$M$19,F32=$F$19,$N$19,F32=$G$19,$O$19,F32=$E$20,$M$20,F32=$F$20,$N$20,F32=$G$20,$O$20,F32=$E$21,$M$21,F32=$F$21,$N$21,F32=$G$21,$O$21,F32=$E$22,$M$22,F32=$F$22,$N$22,F32=$G$22,$O$22,F32=$E$23,$M$23,F32=$F$23,$N$23,F32=$G$23,$O$23,F32=$E$24,$M$24,F32=$F$24,$N$24,F32=$G$24,$O$24,F32=$E$25,$M$25,F32=$F$25,$N$25,F32=$G$25,$O$25,F32=$E$26,$M$26,F32=$F$26,$N$26,F32=$G$26,$O$26,F32=$E$27,$M$27,F32=$F$27,$N$27,F32=$G$27,$O$27,F32=$E$28,$M$28,F32=$F$28,$N$28,F32=$G$28,$O$28,F32=$E$29,$M$29,F32=$F$29,$N$29,F32=$G$29,$O$29,F32=$E$30,$M$30,F32=$F$30,$N$30,F32=$G$30,$O$30,F32=$E$31,$M$31,F32=$F$31,$N$31,F32=$G$31,$O$31,$E$19&lt;&gt;"",MAX($M$19,$N$19,$O$19,$M$20,$N$20,$O$20,$M$21,$N$21,$O$21,$M$22,$N$22,$O$22,$M$23,$N$23,$O$23,$M$24,$N$24,$O$24,$M$25,$N$25,$O$25,$M$26,$N$26,$O$26,$M$27,$N$27,$O$27,$M$28,$N$28,$O$28,$M$29,$N$29,$O$29,$M$30,$N$30,$O$30,$M$31,$N$31,$O$31,$M$32)+1)</f>
        <v/>
      </c>
      <c r="O32" s="9" t="str" cm="1">
        <f t="array" ref="O32">_xlfn.IFS(G32="","",G32=$E$19,$M$19,G32=$F$19,$N$19,G32=$G$19,$O$19,G32=$E$20,$M$20,G32=$F$20,$N$20,G32=$G$20,$O$20,G32=$E$21,$M$21,G32=$F$21,$N$21,G32=$G$21,$O$21,G32=$E$22,$M$22,G32=$F$22,$N$22,G32=$G$22,$O$22,G32=$E$23,$M$23,G32=$F$23,$N$23,G32=$G$23,$O$23,G32=$E$24,$M$24,G32=$F$24,$N$24,G32=$G$24,$O$24,G32=$E$25,$M$25,G32=$F$25,$N$25,G32=$G$25,$O$25,G32=$E$26,$M$26,G32=$F$26,$N$26,G32=$G$26,$O$26,G32=$E$27,$M$27,G32=$F$27,$N$27,G32=$G$27,$O$27,G32=$E$28,$M$28,G32=$F$28,$N$28,G32=$G$28,$O$28,G32=$E$29,$M$29,G32=$F$29,$N$29,G32=$G$29,$O$29,G32=$E$30,$M$30,G32=$F$30,$N$30,G32=$G$30,$O$30,G32=$E$31,$M$31,G32=$F$31,$N$31,G32=$G$31,$O$31,$E$19&lt;&gt;"",MAX($M$19,$N$19,$O$19,$M$20,$N$20,$O$20,$M$21,$N$21,$O$21,$M$22,$N$22,$O$22,$M$23,$N$23,$O$23,$M$24,$N$24,$O$24,$M$25,$N$25,$O$25,$M$26,$N$26,$O$26,$M$27,$N$27,$O$27,$M$28,$N$28,$O$28,$M$29,$N$29,$O$29,$M$30,$N$30,$O$30,$M$31,$N$31,$O$31,$M$32,$N$32)+1)</f>
        <v/>
      </c>
      <c r="P32" s="5" t="str" cm="1">
        <f t="array" ref="P32">_xlfn.IFS(H32="","",H32=$H$19,$P$19,H32=$I$19,$Q$19,H32=$J$19,$R$19,H32=$H$20,$P$20,H32=$I$20,$Q$20,H32=$J$20,$R$20,H32=$H$21,$P$21,H32=$I$21,$Q$21,H32=$J$21,$R$21,H32=$H$22,$P$22,H32=$I$22,$Q$22,H32=$J$22,$R$22,H32=$H$23,$P$23,H32=$I$23,$Q$23,H32=$J$23,$R$23,H32=$H$24,$P$24,H32=$I$24,$Q$24,H32=$J$24,$R$24,H32=$H$25,$P$25,H32=$I$25,$Q$25,H32=$J$25,$R$25,H32=$H$26,$P$26,H32=$I$26,$Q$26,H32=$J$26,$R$26,H32=$H$27,$P$27,H32=$I$27,$Q$27,H32=$J$27,$R$27,H32=$H$28,$P$28,H32=$I$28,$Q$28,H32=$J$28,$R$28,H32=$H$29,$P$29,H32=$I$29,$Q$29,H32=$J$29,$R$29,H32=$H$30,$P$30,H32=$I$30,$Q$30,H32=$J$30,$R$30,H32=$H$31,$P$31,H32=$I$31,$Q$31,H32=$J$31,$R$31,$H$19&lt;&gt;"",MAX($P$19,$Q$19,$R$19,$P$20,$Q$20,$R$20,$P$21,$Q$21,$R$21,$P$22,$Q$22,$R$22,$P$23,$Q$23,$R$23,$P$24,$Q$24,$R$24,$P$25,$Q$25,$R$25,$P$26,$Q$26,$R$26,$P$27,$Q$27,$R$27,$P$28,$Q$28,$R$28,$P$29,$Q$29,$R$29,$P$30,$Q$30,$R$30,$P$31,$Q$31,$R$31)+1)</f>
        <v/>
      </c>
      <c r="Q32" s="5" t="str" cm="1">
        <f t="array" ref="Q32">_xlfn.IFS(I32="","",I32=$H$19,$P$19,I32=$I$19,$Q$19,I32=$J$19,$R$19,I32=$H$20,$P$20,I32=$I$20,$Q$20,I32=$J$20,$R$20,I32=$H$21,$P$21,I32=$I$21,$Q$21,I32=$J$21,$R$21,I32=$H$22,$P$22,I32=$I$22,$Q$22,I32=$J$22,$R$22,I32=$H$23,$P$23,I32=$I$23,$Q$23,I32=$J$23,$R$23,I32=$H$24,$P$24,I32=$I$24,$Q$24,I32=$J$24,$R$24,I32=$H$25,$P$25,I32=$I$25,$Q$25,I32=$J$25,$R$25,I32=$H$26,$P$26,I32=$I$26,$Q$26,I32=$J$26,$R$26,I32=$H$27,$P$27,I32=$I$27,$Q$27,I32=$J$27,$R$27,I32=$H$28,$P$28,I32=$I$28,$Q$28,I32=$J$28,$R$28,I32=$H$29,$P$29,I32=$I$29,$Q$29,I32=$J$29,$R$29,I32=$H$30,$P$30,I32=$I$30,$Q$30,I32=$J$30,$R$30,I32=$H$31,$P$31,I32=$I$31,$Q$31,I32=$J$31,$R$31,$H$19&lt;&gt;"",MAX($P$19,$Q$19,$R$19,$P$20,$Q$20,$R$20,$P$21,$Q$21,$R$21,$P$22,$Q$22,$R$22,$P$23,$Q$23,$R$23,$P$24,$Q$24,$R$24,$P$25,$Q$25,$R$25,$P$26,$Q$26,$R$26,$P$27,$Q$27,$R$27,$P$28,$Q$28,$R$28,$P$29,$Q$29,$R$29,$P$30,$Q$30,$R$30,$P$31,$Q$31,$R$31,$P$32)+1)</f>
        <v/>
      </c>
      <c r="R32" s="5" t="str" cm="1">
        <f t="array" ref="R32">_xlfn.IFS(J32="","",J32=$H$19,$P$19,J32=$I$19,$Q$19,J32=$J$19,$R$19,J32=$H$20,$P$20,J32=$I$20,$Q$20,J32=$J$20,$R$20,J32=$H$21,$P$21,J32=$I$21,$Q$21,J32=$J$21,$R$21,J32=$H$22,$P$22,J32=$I$22,$Q$22,J32=$J$22,$R$22,J32=$H$23,$P$23,J32=$I$23,$Q$23,J32=$J$23,$R$23,J32=$H$24,$P$24,J32=$I$24,$Q$24,J32=$J$24,$R$24,J32=$H$25,$P$25,J32=$I$25,$Q$25,J32=$J$25,$R$25,J32=$H$26,$P$26,J32=$I$26,$Q$26,J32=$J$26,$R$26,J32=$H$27,$P$27,J32=$I$27,$Q$27,J32=$J$27,$R$27,J32=$H$28,$P$28,J32=$I$28,$Q$28,J32=$J$28,$R$28,J32=$H$29,$P$29,J32=$I$29,$Q$29,J32=$J$29,$R$29,J32=$H$30,$P$30,J32=$I$30,$Q$30,J32=$J$30,$R$30,J32=$H$31,$P$31,J32=$I$31,$Q$31,J32=$J$31,$R$31,$H$19&lt;&gt;"",MAX($P$19,$Q$19,$R$19,$P$20,$Q$20,$R$20,$P$21,$Q$21,$R$21,$P$22,$Q$22,$R$22,$P$23,$Q$23,$R$23,$P$24,$Q$24,$R$24,$P$25,$Q$25,$R$25,$P$26,$Q$26,$R$26,$P$27,$Q$27,$R$27,$P$28,$Q$28,$R$28,$P$29,$Q$29,$R$29,$P$30,$Q$30,$R$30,$P$31,$Q$31,$R$31,$P$32,$Q$32)+1)</f>
        <v/>
      </c>
      <c r="S32" s="2"/>
      <c r="U32" t="str">
        <f t="shared" si="4"/>
        <v/>
      </c>
      <c r="V32" t="str">
        <f t="shared" si="0"/>
        <v/>
      </c>
      <c r="W32" t="str">
        <f t="shared" si="1"/>
        <v/>
      </c>
      <c r="X32" s="9" t="str">
        <f>IF(M32="","","spspsp"&amp;CONCATENATE(M32,V32,N32,W32,O32)&amp;" spspsp")</f>
        <v/>
      </c>
      <c r="Z32" t="str">
        <f t="shared" si="3"/>
        <v/>
      </c>
      <c r="AA32" t="str">
        <f t="shared" si="5"/>
        <v/>
      </c>
      <c r="AB32" t="str">
        <f t="shared" si="5"/>
        <v/>
      </c>
      <c r="AC32" s="9" t="str">
        <f t="shared" si="6"/>
        <v/>
      </c>
    </row>
    <row r="33" spans="1:29">
      <c r="A33" s="26" t="s">
        <v>33</v>
      </c>
      <c r="B33" s="28"/>
      <c r="C33" s="29"/>
      <c r="D33" s="29"/>
      <c r="E33" s="29"/>
      <c r="F33" s="29"/>
      <c r="G33" s="29"/>
      <c r="H33" s="29"/>
      <c r="I33" s="29"/>
      <c r="J33" s="29"/>
      <c r="K33" s="20"/>
      <c r="M33" s="9" t="str" cm="1">
        <f t="array" ref="M33">_xlfn.IFS(E33="","",E33=$E$19,$M$19,E33=$F$19,$N$19,E33=$G$19,$O$19,E33=$E$20,$M$20,E33=$F$20,$N$20,E33=$G$20,$O$20,E33=$E$21,$M$21,E33=$F$21,$N$21,E33=$G$21,$O$21,E33=$E$22,$M$22,E33=$F$22,$N$22,E33=$G$22,$O$22,E33=$E$23,$M$23,E33=$F$23,$N$23,E33=$G$23,$O$23,E33=$E$24,$M$24,E33=$F$24,$N$24,E33=$G$24,$O$24,E33=$E$25,$M$25,E33=$F$25,$N$25,E33=$G$25,$O$25,E33=$E$26,$M$26,E33=$F$26,$N$26,E33=$G$26,$O$26,E33=$E$27,$M$27,E33=$F$27,$N$27,E33=$G$27,$O$27,E33=$E$28,$M$28,E33=$F$28,$N$28,E33=$G$28,$O$28,E33=$E$29,$M$29,E33=$F$29,$N$29,E33=$G$29,$O$29,E33=$E$30,$M$30,E33=$F$30,$N$30,E33=$G$30,$O$30,E33=$E$31,$M$31,E33=$F$31,$N$31,E33=$G$31,$O$31,E33=$E$32,$M$32,E33=$E$32,$M$32,E33=$F$32,$N$32,E33=$G$32,$O$32,$E$19&lt;&gt;"",MAX($M$19,$N$19,$O$19,$M$20,$N$20,$O$20,$M$21,$N$21,$O$21,$M$22,$N$22,$O$22,$M$23,$N$23,$O$23,$M$24,$N$24,$O$24,$M$25,$N$25,$O$25,$M$26,$N$26,$O$26,$M$27,$N$27,$O$27,$M$28,$N$28,$O$28,$M$29,$N$29,$O$29,$M$30,$N$30,$O$30,$M$31,$N$31,$O$31,$M$32,$N$32,$O$32)+1)</f>
        <v/>
      </c>
      <c r="N33" s="9" t="str" cm="1">
        <f t="array" ref="N33">_xlfn.IFS(F33="","",F33=$E$19,$M$19,F33=$F$19,$N$19,F33=$G$19,$O$19,F33=$E$20,$M$20,F33=$F$20,$N$20,F33=$G$20,$O$20,F33=$E$21,$M$21,F33=$F$21,$N$21,F33=$G$21,$O$21,F33=$E$22,$M$22,F33=$F$22,$N$22,F33=$G$22,$O$22,F33=$E$23,$M$23,F33=$F$23,$N$23,F33=$G$23,$O$23,F33=$E$24,$M$24,F33=$F$24,$N$24,F33=$G$24,$O$24,F33=$E$25,$M$25,F33=$F$25,$N$25,F33=$G$25,$O$25,F33=$E$26,$M$26,F33=$F$26,$N$26,F33=$G$26,$O$26,F33=$E$27,$M$27,F33=$F$27,$N$27,F33=$G$27,$O$27,F33=$E$28,$M$28,F33=$F$28,$N$28,F33=$G$28,$O$28,F33=$E$29,$M$29,F33=$F$29,$N$29,F33=$G$29,$O$29,F33=$E$30,$M$30,F33=$F$30,$N$30,F33=$G$30,$O$30,F33=$E$31,$M$31,F33=$F$31,$N$31,F33=$G$31,$O$31,F33=$E$32,$M$32,F33=$E$32,$M$32,F33=$F$32,$N$32,F33=$G$32,$O$32,$E$19&lt;&gt;"",MAX($M$19,$N$19,$O$19,$M$20,$N$20,$O$20,$M$21,$N$21,$O$21,$M$22,$N$22,$O$22,$M$23,$N$23,$O$23,$M$24,$N$24,$O$24,$M$25,$N$25,$O$25,$M$26,$N$26,$O$26,$M$27,$N$27,$O$27,$M$28,$N$28,$O$28,$M$29,$N$29,$O$29,$M$30,$N$30,$O$30,$M$31,$N$31,$O$31,$M$32,$N$32,$O$32,$M$33)+1)</f>
        <v/>
      </c>
      <c r="O33" s="9" t="str" cm="1">
        <f t="array" ref="O33">_xlfn.IFS(G33="","",G33=$E$19,$M$19,G33=$F$19,$N$19,G33=$G$19,$O$19,G33=$E$20,$M$20,G33=$F$20,$N$20,G33=$G$20,$O$20,G33=$E$21,$M$21,G33=$F$21,$N$21,G33=$G$21,$O$21,G33=$E$22,$M$22,G33=$F$22,$N$22,G33=$G$22,$O$22,G33=$E$23,$M$23,G33=$F$23,$N$23,G33=$G$23,$O$23,G33=$E$24,$M$24,G33=$F$24,$N$24,G33=$G$24,$O$24,G33=$E$25,$M$25,G33=$F$25,$N$25,G33=$G$25,$O$25,G33=$E$26,$M$26,G33=$F$26,$N$26,G33=$G$26,$O$26,G33=$E$27,$M$27,G33=$F$27,$N$27,G33=$G$27,$O$27,G33=$E$28,$M$28,G33=$F$28,$N$28,G33=$G$28,$O$28,G33=$E$29,$M$29,G33=$F$29,$N$29,G33=$G$29,$O$29,G33=$E$30,$M$30,G33=$F$30,$N$30,G33=$G$30,$O$30,G33=$E$31,$M$31,G33=$F$31,$N$31,G33=$G$31,$O$31,G33=$E$32,$M$32,G33=$E$32,$M$32,G33=$F$32,$N$32,G33=$G$32,$O$32,$E$19&lt;&gt;"",MAX($M$19,$N$19,$O$19,$M$20,$N$20,$O$20,$M$21,$N$21,$O$21,$M$22,$N$22,$O$22,$M$23,$N$23,$O$23,$M$24,$N$24,$O$24,$M$25,$N$25,$O$25,$M$26,$N$26,$O$26,$M$27,$N$27,$O$27,$M$28,$N$28,$O$28,$M$29,$N$29,$O$29,$M$30,$N$30,$O$30,$M$31,$N$31,$O$31,$M$32,$N$32,$O$32,$M$33,$N$33)+1)</f>
        <v/>
      </c>
      <c r="P33" s="5" t="str" cm="1">
        <f t="array" ref="P33">_xlfn.IFS(H33="","",H33=$H$19,$P$19,H33=$I$19,$Q$19,H33=$J$19,$R$19,H33=$H$20,$P$20,H33=$I$20,$Q$20,H33=$J$20,$R$20,H33=$H$21,$P$21,H33=$I$21,$Q$21,H33=$J$21,$R$21,H33=$H$22,$P$22,H33=$I$22,$Q$22,H33=$J$22,$R$22,H33=$H$23,$P$23,H33=$I$23,$Q$23,H33=$J$23,$R$23,H33=$H$24,$P$24,H33=$I$24,$Q$24,H33=$J$24,$R$24,H33=$H$25,$P$25,H33=$I$25,$Q$25,H33=$J$25,$R$25,H33=$H$26,$P$26,H33=$I$26,$Q$26,H33=$J$26,$R$26,H33=$H$27,$P$27,H33=$I$27,$Q$27,H33=$J$27,$R$27,H33=$H$28,$P$28,H33=$I$28,$Q$28,H33=$J$28,$R$28,H33=$H$29,$P$29,H33=$I$29,$Q$29,H33=$J$29,$R$29,H33=$H$30,$P$30,H33=$I$30,$Q$30,H33=$J$30,$R$30,H33=$H$31,$P$31,H33=$I$31,$Q$31,H33=$J$31,$R$31,H33=$H$32,$P$32,H33=$H$32,$P$32,H33=$I$32,$Q$32,H33=$J$32,$R$32,$H$19&lt;&gt;"",MAX($P$19,$Q$19,$R$19,$P$20,$Q$20,$R$20,$P$21,$Q$21,$R$21,$P$22,$Q$22,$R$22,$P$23,$Q$23,$R$23,$P$24,$Q$24,$R$24,$P$25,$Q$25,$R$25,$P$26,$Q$26,$R$26,$P$27,$Q$27,$R$27,$P$28,$Q$28,$R$28,$P$29,$Q$29,$R$29,$P$30,$Q$30,$R$30,$P$31,$Q$31,$R$31,$P$32,$Q$32,$R$32)+1)</f>
        <v/>
      </c>
      <c r="Q33" s="5" t="str" cm="1">
        <f t="array" ref="Q33">_xlfn.IFS(I33="","",I33=$H$19,$P$19,I33=$I$19,$Q$19,I33=$J$19,$R$19,I33=$H$20,$P$20,I33=$I$20,$Q$20,I33=$J$20,$R$20,I33=$H$21,$P$21,I33=$I$21,$Q$21,I33=$J$21,$R$21,I33=$H$22,$P$22,I33=$I$22,$Q$22,I33=$J$22,$R$22,I33=$H$23,$P$23,I33=$I$23,$Q$23,I33=$J$23,$R$23,I33=$H$24,$P$24,I33=$I$24,$Q$24,I33=$J$24,$R$24,I33=$H$25,$P$25,I33=$I$25,$Q$25,I33=$J$25,$R$25,I33=$H$26,$P$26,I33=$I$26,$Q$26,I33=$J$26,$R$26,I33=$H$27,$P$27,I33=$I$27,$Q$27,I33=$J$27,$R$27,I33=$H$28,$P$28,I33=$I$28,$Q$28,I33=$J$28,$R$28,I33=$H$29,$P$29,I33=$I$29,$Q$29,I33=$J$29,$R$29,I33=$H$30,$P$30,I33=$I$30,$Q$30,I33=$J$30,$R$30,I33=$H$31,$P$31,I33=$I$31,$Q$31,I33=$J$31,$R$31,I33=$H$32,$P$32,I33=$H$32,$P$32,I33=$I$32,$Q$32,I33=$J$32,$R$32,$H$19&lt;&gt;"",MAX($P$19,$Q$19,$R$19,$P$20,$Q$20,$R$20,$P$21,$Q$21,$R$21,$P$22,$Q$22,$R$22,$P$23,$Q$23,$R$23,$P$24,$Q$24,$R$24,$P$25,$Q$25,$R$25,$P$26,$Q$26,$R$26,$P$27,$Q$27,$R$27,$P$28,$Q$28,$R$28,$P$29,$Q$29,$R$29,$P$30,$Q$30,$R$30,$P$31,$Q$31,$R$31,$P$32,$Q$32,$R$32,$P$33)+1)</f>
        <v/>
      </c>
      <c r="R33" s="5" t="str" cm="1">
        <f t="array" ref="R33">_xlfn.IFS(J33="","",J33=$H$19,$P$19,J33=$I$19,$Q$19,J33=$J$19,$R$19,J33=$H$20,$P$20,J33=$I$20,$Q$20,J33=$J$20,$R$20,J33=$H$21,$P$21,J33=$I$21,$Q$21,J33=$J$21,$R$21,J33=$H$22,$P$22,J33=$I$22,$Q$22,J33=$J$22,$R$22,J33=$H$23,$P$23,J33=$I$23,$Q$23,J33=$J$23,$R$23,J33=$H$24,$P$24,J33=$I$24,$Q$24,J33=$J$24,$R$24,J33=$H$25,$P$25,J33=$I$25,$Q$25,J33=$J$25,$R$25,J33=$H$26,$P$26,J33=$I$26,$Q$26,J33=$J$26,$R$26,J33=$H$27,$P$27,J33=$I$27,$Q$27,J33=$J$27,$R$27,J33=$H$28,$P$28,J33=$I$28,$Q$28,J33=$J$28,$R$28,J33=$H$29,$P$29,J33=$I$29,$Q$29,J33=$J$29,$R$29,J33=$H$30,$P$30,J33=$I$30,$Q$30,J33=$J$30,$R$30,J33=$H$31,$P$31,J33=$I$31,$Q$31,J33=$J$31,$R$31,J33=$H$32,$P$32,J33=$H$32,$P$32,J33=$I$32,$Q$32,J33=$J$32,$R$32,$H$19&lt;&gt;"",MAX($P$19,$Q$19,$R$19,$P$20,$Q$20,$R$20,$P$21,$Q$21,$R$21,$P$22,$Q$22,$R$22,$P$23,$Q$23,$R$23,$P$24,$Q$24,$R$24,$P$25,$Q$25,$R$25,$P$26,$Q$26,$R$26,$P$27,$Q$27,$R$27,$P$28,$Q$28,$R$28,$P$29,$Q$29,$R$29,$P$30,$Q$30,$R$30,$P$31,$Q$31,$R$31,$P$32,$Q$32,$R$32,$P$33,$Q$33)+1)</f>
        <v/>
      </c>
      <c r="S33" s="2"/>
      <c r="U33" t="str">
        <f t="shared" si="4"/>
        <v/>
      </c>
      <c r="V33" t="str">
        <f t="shared" si="0"/>
        <v/>
      </c>
      <c r="W33" t="str">
        <f t="shared" si="1"/>
        <v/>
      </c>
      <c r="X33" s="9" t="str">
        <f>IF(M33="","","spspsp"&amp;CONCATENATE(M33,V33,N33,W33,O33)&amp;" spspsp")</f>
        <v/>
      </c>
      <c r="Z33" t="str">
        <f t="shared" si="3"/>
        <v/>
      </c>
      <c r="AA33" t="str">
        <f t="shared" si="5"/>
        <v/>
      </c>
      <c r="AB33" t="str">
        <f t="shared" si="5"/>
        <v/>
      </c>
      <c r="AC33" s="9" t="str">
        <f t="shared" si="6"/>
        <v/>
      </c>
    </row>
    <row r="34" spans="1:29">
      <c r="A34" s="20"/>
      <c r="B34" s="20"/>
      <c r="C34" s="20"/>
      <c r="D34" s="20"/>
      <c r="E34" s="20"/>
      <c r="F34" s="20"/>
      <c r="G34" s="20"/>
      <c r="H34" s="20"/>
      <c r="I34" s="20"/>
      <c r="J34" s="20"/>
      <c r="K34" s="20"/>
      <c r="X34" s="9"/>
      <c r="Z34" t="str">
        <f t="shared" si="3"/>
        <v/>
      </c>
      <c r="AA34" t="str">
        <f t="shared" si="5"/>
        <v/>
      </c>
      <c r="AB34" t="str">
        <f t="shared" si="5"/>
        <v/>
      </c>
      <c r="AC34" s="9" t="str">
        <f t="shared" si="6"/>
        <v/>
      </c>
    </row>
    <row r="35" spans="1:29">
      <c r="A35" s="20"/>
      <c r="B35" s="20"/>
      <c r="C35" s="20"/>
      <c r="D35" s="20"/>
      <c r="E35" s="20"/>
      <c r="F35" s="20"/>
      <c r="G35" s="20"/>
      <c r="H35" s="20"/>
      <c r="I35" s="20"/>
      <c r="J35" s="20"/>
      <c r="K35" s="20"/>
      <c r="Z35" t="str">
        <f t="shared" si="3"/>
        <v/>
      </c>
      <c r="AA35" t="str">
        <f t="shared" si="5"/>
        <v/>
      </c>
      <c r="AB35" t="str">
        <f t="shared" si="5"/>
        <v/>
      </c>
      <c r="AC35" s="9" t="str">
        <f t="shared" si="6"/>
        <v/>
      </c>
    </row>
    <row r="36" spans="1:29">
      <c r="A36" s="20"/>
      <c r="B36" s="20"/>
      <c r="C36" s="20"/>
      <c r="D36" s="20"/>
      <c r="E36" s="20"/>
      <c r="F36" s="20"/>
      <c r="G36" s="20"/>
      <c r="H36" s="20"/>
      <c r="I36" s="20"/>
      <c r="J36" s="20"/>
      <c r="K36" s="20"/>
      <c r="Z36" t="str">
        <f t="shared" si="3"/>
        <v/>
      </c>
      <c r="AA36" t="str">
        <f t="shared" si="5"/>
        <v/>
      </c>
      <c r="AB36" t="str">
        <f t="shared" si="5"/>
        <v/>
      </c>
      <c r="AC36" s="9" t="str">
        <f t="shared" si="6"/>
        <v/>
      </c>
    </row>
    <row r="37" spans="1:29">
      <c r="A37" s="20"/>
      <c r="B37" s="20"/>
      <c r="C37" s="20"/>
      <c r="D37" s="20"/>
      <c r="E37" s="20"/>
      <c r="F37" s="20"/>
      <c r="G37" s="20"/>
      <c r="H37" s="20"/>
      <c r="I37" s="20"/>
      <c r="J37" s="20"/>
      <c r="K37" s="20"/>
      <c r="Z37" t="str">
        <f t="shared" si="3"/>
        <v/>
      </c>
      <c r="AA37" t="str">
        <f t="shared" si="5"/>
        <v/>
      </c>
      <c r="AB37" t="str">
        <f t="shared" si="5"/>
        <v/>
      </c>
      <c r="AC37" s="9" t="str">
        <f>IF(P37="","","["&amp;CONCATENATE(P37,AA37,Q37,AB37,R37)&amp;" ]")</f>
        <v/>
      </c>
    </row>
    <row r="38" spans="1:29">
      <c r="A38" s="20"/>
      <c r="B38" s="20"/>
      <c r="C38" s="20"/>
      <c r="D38" s="20"/>
      <c r="E38" s="20"/>
      <c r="F38" s="20"/>
      <c r="G38" s="20"/>
      <c r="H38" s="20"/>
      <c r="I38" s="20"/>
      <c r="J38" s="20"/>
      <c r="K38" s="20"/>
      <c r="Z38" t="str">
        <f t="shared" si="3"/>
        <v/>
      </c>
      <c r="AA38" t="str">
        <f>IF(Q38="","",", ")</f>
        <v/>
      </c>
      <c r="AB38" t="str">
        <f>IF(R38="","",", ")</f>
        <v/>
      </c>
      <c r="AC38" s="9" t="str">
        <f t="shared" si="6"/>
        <v/>
      </c>
    </row>
    <row r="39" spans="1:29">
      <c r="A39" s="20" t="s">
        <v>112</v>
      </c>
      <c r="B39" s="20"/>
      <c r="C39" s="20"/>
      <c r="D39" s="20"/>
      <c r="E39" s="20"/>
      <c r="F39" s="20"/>
      <c r="G39" s="20"/>
      <c r="H39" s="20"/>
      <c r="I39" s="20"/>
      <c r="J39" s="20"/>
      <c r="K39" s="20"/>
      <c r="AC39" s="9"/>
    </row>
    <row r="40" spans="1:29">
      <c r="A40" s="18" t="s">
        <v>103</v>
      </c>
      <c r="B40" s="26" t="s">
        <v>37</v>
      </c>
      <c r="C40" s="26" t="s">
        <v>25</v>
      </c>
      <c r="D40" s="26" t="s">
        <v>74</v>
      </c>
      <c r="E40" s="26" t="s">
        <v>75</v>
      </c>
      <c r="F40" s="26" t="s">
        <v>76</v>
      </c>
      <c r="G40" s="26" t="s">
        <v>77</v>
      </c>
      <c r="H40" s="26" t="s">
        <v>78</v>
      </c>
      <c r="I40" s="26" t="s">
        <v>79</v>
      </c>
      <c r="J40" s="20"/>
      <c r="K40" s="20"/>
    </row>
    <row r="41" spans="1:29">
      <c r="A41" s="19"/>
      <c r="B41" s="24"/>
      <c r="C41" s="24"/>
      <c r="D41" s="24"/>
      <c r="E41" s="24"/>
      <c r="F41" s="24"/>
      <c r="G41" s="24"/>
      <c r="H41" s="24"/>
      <c r="I41" s="24"/>
      <c r="J41" s="20"/>
      <c r="K41" s="20"/>
    </row>
    <row r="42" spans="1:29">
      <c r="A42" s="24"/>
      <c r="B42" s="24"/>
      <c r="C42" s="24"/>
      <c r="D42" s="24"/>
      <c r="E42" s="24"/>
      <c r="F42" s="24"/>
      <c r="G42" s="24"/>
      <c r="H42" s="24"/>
      <c r="I42" s="24"/>
      <c r="J42" s="20"/>
      <c r="K42" s="20"/>
    </row>
    <row r="43" spans="1:29">
      <c r="A43" s="20"/>
      <c r="B43" s="20"/>
      <c r="C43" s="20"/>
      <c r="D43" s="20"/>
      <c r="E43" s="20"/>
      <c r="F43" s="20"/>
      <c r="G43" s="20"/>
      <c r="H43" s="20"/>
      <c r="I43" s="20"/>
      <c r="J43" s="20"/>
      <c r="K43" s="20"/>
    </row>
    <row r="44" spans="1:29">
      <c r="A44" s="20"/>
      <c r="B44" s="20"/>
      <c r="C44" s="20"/>
      <c r="D44" s="20"/>
      <c r="E44" s="20"/>
      <c r="F44" s="20"/>
      <c r="G44" s="20"/>
      <c r="H44" s="20"/>
      <c r="I44" s="20"/>
      <c r="J44" s="20"/>
      <c r="K44" s="20"/>
    </row>
    <row r="45" spans="1:29">
      <c r="A45" s="20"/>
      <c r="B45" s="20"/>
      <c r="C45" s="20"/>
      <c r="D45" s="20"/>
      <c r="E45" s="20"/>
      <c r="F45" s="20"/>
      <c r="G45" s="20"/>
      <c r="H45" s="20"/>
      <c r="I45" s="20"/>
      <c r="J45" s="20"/>
      <c r="K45" s="20"/>
    </row>
    <row r="46" spans="1:29">
      <c r="B46" s="16">
        <f>C10</f>
        <v>0</v>
      </c>
    </row>
    <row r="47" spans="1:29">
      <c r="B47" s="16" t="str">
        <f>CONCATENATE(B19,C19,X19,U19,B20,C20,X20,U20,B21,C21,X21,U21,B22,C22,X22,U22,B23,C23,X23,U23,B24,C24,X24,U24,B25,C25,X25,U25,B26,C26,X26,U26,B27,C27,X27,U27,B28,C28,X28,U28,B29,C29,X29,U29,B30,C30,X30,U30,B31,C31,X31,U31,B32,C32,X32,U32,B33,C33,X33,U33)</f>
        <v>[1 ]</v>
      </c>
    </row>
    <row r="48" spans="1:29">
      <c r="B48" s="16" t="str">
        <f>R246</f>
        <v>([1 ]0)</v>
      </c>
    </row>
    <row r="49" spans="2:28">
      <c r="B49" s="16">
        <f>C12</f>
        <v>0</v>
      </c>
    </row>
    <row r="50" spans="2:28">
      <c r="B50" s="16" t="str">
        <f>CONCATENATE(B19,D19,AC19,Z19,B20,D20,AC20,Z20,B21,D21,AC21,Z21,B22,D22,AC22,Z22,B23,D23,AC23,Z23,B24,D24,AC24,Z24,B25,D25,AC25,Z25,B26,D26,AC26,Z26,B27,D27,AC27,Z27,B28,D28,AC28,Z28,B29,D29,AC29,Z29,B30,D30,AC30,Z30,B31,D31,AC31,Z31,B32,D32,AC32,Z32,B33,D33,AC33,Z33)</f>
        <v>[1 ]</v>
      </c>
    </row>
    <row r="51" spans="2:28">
      <c r="B51" s="16" t="str">
        <f>R247</f>
        <v>([1 ]0)</v>
      </c>
    </row>
    <row r="62" spans="2:28">
      <c r="M62" s="2">
        <v>1</v>
      </c>
      <c r="N62" s="2">
        <f t="shared" ref="N62:N106" si="7">IFERROR(MATCH(M62,$M$19:$M$33,0),"")</f>
        <v>1</v>
      </c>
      <c r="O62" s="2" cm="1">
        <f t="array" ref="O62">IFERROR(INDEX($E$19:$E$33,N62),"")</f>
        <v>0</v>
      </c>
      <c r="P62" s="2"/>
      <c r="Q62" s="2"/>
      <c r="R62" s="2">
        <f>IF(O62="","",M62)</f>
        <v>1</v>
      </c>
      <c r="S62" s="2"/>
      <c r="T62" s="2"/>
      <c r="U62" s="2"/>
      <c r="V62" s="2">
        <v>1</v>
      </c>
      <c r="W62" s="2">
        <f>IFERROR(MATCH(V62,$P$19:$P$33,0),"")</f>
        <v>1</v>
      </c>
      <c r="X62" s="2" cm="1">
        <f t="array" ref="X62">IFERROR(INDEX($H$19:$H$33,W62),"")</f>
        <v>0</v>
      </c>
      <c r="Y62" s="2"/>
      <c r="Z62" s="2"/>
      <c r="AA62" s="2">
        <f>IF(X62="","",V62)</f>
        <v>1</v>
      </c>
      <c r="AB62" s="2"/>
    </row>
    <row r="63" spans="2:28">
      <c r="M63" s="2">
        <v>2</v>
      </c>
      <c r="N63" s="2" t="str">
        <f t="shared" si="7"/>
        <v/>
      </c>
      <c r="O63" s="2" t="str" cm="1">
        <f t="array" ref="O63">IFERROR(INDEX($E$19:$E$33,N63),"")</f>
        <v/>
      </c>
      <c r="P63" s="2"/>
      <c r="Q63" s="2"/>
      <c r="R63" s="2" t="str">
        <f t="shared" ref="R63:R126" si="8">IF(O63="","",M63)</f>
        <v/>
      </c>
      <c r="S63" s="2"/>
      <c r="T63" s="2"/>
      <c r="U63" s="2"/>
      <c r="V63" s="2">
        <v>2</v>
      </c>
      <c r="W63" s="2" t="str">
        <f t="shared" ref="W63:W106" si="9">IFERROR(MATCH(V63,$P$19:$P$33,0),"")</f>
        <v/>
      </c>
      <c r="X63" s="2" t="str" cm="1">
        <f t="array" ref="X63">IFERROR(INDEX($H$19:$H$33,W63),"")</f>
        <v/>
      </c>
      <c r="Y63" s="2"/>
      <c r="Z63" s="2"/>
      <c r="AA63" s="2" t="str">
        <f t="shared" ref="AA63:AA126" si="10">IF(X63="","",V63)</f>
        <v/>
      </c>
      <c r="AB63" s="2"/>
    </row>
    <row r="64" spans="2:28">
      <c r="M64" s="2">
        <v>3</v>
      </c>
      <c r="N64" s="2" t="str">
        <f t="shared" si="7"/>
        <v/>
      </c>
      <c r="O64" s="2" t="str" cm="1">
        <f t="array" ref="O64">IFERROR(INDEX($E$19:$E$33,N64),"")</f>
        <v/>
      </c>
      <c r="P64" s="2"/>
      <c r="Q64" s="2"/>
      <c r="R64" s="2" t="str">
        <f t="shared" si="8"/>
        <v/>
      </c>
      <c r="S64" s="2"/>
      <c r="T64" s="2"/>
      <c r="U64" s="2"/>
      <c r="V64" s="2">
        <v>3</v>
      </c>
      <c r="W64" s="2" t="str">
        <f t="shared" si="9"/>
        <v/>
      </c>
      <c r="X64" s="2" t="str" cm="1">
        <f t="array" ref="X64">IFERROR(INDEX($H$19:$H$33,W64),"")</f>
        <v/>
      </c>
      <c r="Y64" s="2"/>
      <c r="Z64" s="2"/>
      <c r="AA64" s="2" t="str">
        <f t="shared" si="10"/>
        <v/>
      </c>
      <c r="AB64" s="2"/>
    </row>
    <row r="65" spans="13:28">
      <c r="M65" s="2">
        <v>4</v>
      </c>
      <c r="N65" s="2" t="str">
        <f t="shared" si="7"/>
        <v/>
      </c>
      <c r="O65" s="2" t="str" cm="1">
        <f t="array" ref="O65">IFERROR(INDEX($E$19:$E$33,N65),"")</f>
        <v/>
      </c>
      <c r="P65" s="2"/>
      <c r="Q65" s="2"/>
      <c r="R65" s="2" t="str">
        <f t="shared" si="8"/>
        <v/>
      </c>
      <c r="S65" s="2"/>
      <c r="T65" s="2"/>
      <c r="U65" s="2"/>
      <c r="V65" s="2">
        <v>4</v>
      </c>
      <c r="W65" s="2" t="str">
        <f t="shared" si="9"/>
        <v/>
      </c>
      <c r="X65" s="2" t="str" cm="1">
        <f t="array" ref="X65">IFERROR(INDEX($H$19:$H$33,W65),"")</f>
        <v/>
      </c>
      <c r="Y65" s="2"/>
      <c r="Z65" s="2"/>
      <c r="AA65" s="2" t="str">
        <f t="shared" si="10"/>
        <v/>
      </c>
      <c r="AB65" s="2"/>
    </row>
    <row r="66" spans="13:28">
      <c r="M66" s="2">
        <v>5</v>
      </c>
      <c r="N66" s="2" t="str">
        <f t="shared" si="7"/>
        <v/>
      </c>
      <c r="O66" s="2" t="str" cm="1">
        <f t="array" ref="O66">IFERROR(INDEX($E$19:$E$33,N66),"")</f>
        <v/>
      </c>
      <c r="P66" s="2"/>
      <c r="Q66" s="2"/>
      <c r="R66" s="2" t="str">
        <f t="shared" si="8"/>
        <v/>
      </c>
      <c r="S66" s="2"/>
      <c r="T66" s="2"/>
      <c r="U66" s="2"/>
      <c r="V66" s="2">
        <v>5</v>
      </c>
      <c r="W66" s="2" t="str">
        <f t="shared" si="9"/>
        <v/>
      </c>
      <c r="X66" s="2" t="str" cm="1">
        <f t="array" ref="X66">IFERROR(INDEX($H$19:$H$33,W66),"")</f>
        <v/>
      </c>
      <c r="Y66" s="2"/>
      <c r="Z66" s="2"/>
      <c r="AA66" s="2" t="str">
        <f t="shared" si="10"/>
        <v/>
      </c>
      <c r="AB66" s="2"/>
    </row>
    <row r="67" spans="13:28">
      <c r="M67" s="2">
        <v>6</v>
      </c>
      <c r="N67" s="2" t="str">
        <f t="shared" si="7"/>
        <v/>
      </c>
      <c r="O67" s="2" t="str" cm="1">
        <f t="array" ref="O67">IFERROR(INDEX($E$19:$E$33,N67),"")</f>
        <v/>
      </c>
      <c r="P67" s="2"/>
      <c r="Q67" s="2"/>
      <c r="R67" s="2" t="str">
        <f t="shared" si="8"/>
        <v/>
      </c>
      <c r="S67" s="2"/>
      <c r="T67" s="2"/>
      <c r="U67" s="2"/>
      <c r="V67" s="2">
        <v>6</v>
      </c>
      <c r="W67" s="2" t="str">
        <f t="shared" si="9"/>
        <v/>
      </c>
      <c r="X67" s="2" t="str" cm="1">
        <f t="array" ref="X67">IFERROR(INDEX($H$19:$H$33,W67),"")</f>
        <v/>
      </c>
      <c r="Y67" s="2"/>
      <c r="Z67" s="2"/>
      <c r="AA67" s="2" t="str">
        <f t="shared" si="10"/>
        <v/>
      </c>
      <c r="AB67" s="2"/>
    </row>
    <row r="68" spans="13:28">
      <c r="M68" s="2">
        <v>7</v>
      </c>
      <c r="N68" s="2" t="str">
        <f t="shared" si="7"/>
        <v/>
      </c>
      <c r="O68" s="2" t="str" cm="1">
        <f t="array" ref="O68">IFERROR(INDEX($E$19:$E$33,N68),"")</f>
        <v/>
      </c>
      <c r="P68" s="2"/>
      <c r="Q68" s="2"/>
      <c r="R68" s="2" t="str">
        <f t="shared" si="8"/>
        <v/>
      </c>
      <c r="S68" s="2"/>
      <c r="T68" s="2"/>
      <c r="U68" s="2"/>
      <c r="V68" s="2">
        <v>7</v>
      </c>
      <c r="W68" s="2" t="str">
        <f t="shared" si="9"/>
        <v/>
      </c>
      <c r="X68" s="2" t="str" cm="1">
        <f t="array" ref="X68">IFERROR(INDEX($H$19:$H$33,W68),"")</f>
        <v/>
      </c>
      <c r="Y68" s="2"/>
      <c r="Z68" s="2"/>
      <c r="AA68" s="2" t="str">
        <f t="shared" si="10"/>
        <v/>
      </c>
      <c r="AB68" s="2"/>
    </row>
    <row r="69" spans="13:28">
      <c r="M69" s="2">
        <v>8</v>
      </c>
      <c r="N69" s="2" t="str">
        <f t="shared" si="7"/>
        <v/>
      </c>
      <c r="O69" s="2" t="str" cm="1">
        <f t="array" ref="O69">IFERROR(INDEX($E$19:$E$33,N69),"")</f>
        <v/>
      </c>
      <c r="P69" s="2"/>
      <c r="Q69" s="2"/>
      <c r="R69" s="2" t="str">
        <f t="shared" si="8"/>
        <v/>
      </c>
      <c r="S69" s="2"/>
      <c r="T69" s="2"/>
      <c r="U69" s="2"/>
      <c r="V69" s="2">
        <v>8</v>
      </c>
      <c r="W69" s="2" t="str">
        <f t="shared" si="9"/>
        <v/>
      </c>
      <c r="X69" s="2" t="str" cm="1">
        <f t="array" ref="X69">IFERROR(INDEX($H$19:$H$33,W69),"")</f>
        <v/>
      </c>
      <c r="Y69" s="2"/>
      <c r="Z69" s="2"/>
      <c r="AA69" s="2" t="str">
        <f t="shared" si="10"/>
        <v/>
      </c>
      <c r="AB69" s="2"/>
    </row>
    <row r="70" spans="13:28">
      <c r="M70" s="2">
        <v>9</v>
      </c>
      <c r="N70" s="2" t="str">
        <f t="shared" si="7"/>
        <v/>
      </c>
      <c r="O70" s="2" t="str" cm="1">
        <f t="array" ref="O70">IFERROR(INDEX($E$19:$E$33,N70),"")</f>
        <v/>
      </c>
      <c r="P70" s="2"/>
      <c r="Q70" s="2"/>
      <c r="R70" s="2" t="str">
        <f t="shared" si="8"/>
        <v/>
      </c>
      <c r="S70" s="2"/>
      <c r="T70" s="2"/>
      <c r="U70" s="2"/>
      <c r="V70" s="2">
        <v>9</v>
      </c>
      <c r="W70" s="2" t="str">
        <f t="shared" si="9"/>
        <v/>
      </c>
      <c r="X70" s="2" t="str" cm="1">
        <f t="array" ref="X70">IFERROR(INDEX($H$19:$H$33,W70),"")</f>
        <v/>
      </c>
      <c r="Y70" s="2"/>
      <c r="Z70" s="2"/>
      <c r="AA70" s="2" t="str">
        <f t="shared" si="10"/>
        <v/>
      </c>
      <c r="AB70" s="2"/>
    </row>
    <row r="71" spans="13:28">
      <c r="M71" s="2">
        <v>10</v>
      </c>
      <c r="N71" s="2" t="str">
        <f t="shared" si="7"/>
        <v/>
      </c>
      <c r="O71" s="2" t="str" cm="1">
        <f t="array" ref="O71">IFERROR(INDEX($E$19:$E$33,N71),"")</f>
        <v/>
      </c>
      <c r="P71" s="2"/>
      <c r="Q71" s="2"/>
      <c r="R71" s="2" t="str">
        <f t="shared" si="8"/>
        <v/>
      </c>
      <c r="S71" s="2"/>
      <c r="T71" s="2"/>
      <c r="U71" s="2"/>
      <c r="V71" s="2">
        <v>10</v>
      </c>
      <c r="W71" s="2" t="str">
        <f t="shared" si="9"/>
        <v/>
      </c>
      <c r="X71" s="2" t="str" cm="1">
        <f t="array" ref="X71">IFERROR(INDEX($H$19:$H$33,W71),"")</f>
        <v/>
      </c>
      <c r="Y71" s="2"/>
      <c r="Z71" s="2"/>
      <c r="AA71" s="2" t="str">
        <f t="shared" si="10"/>
        <v/>
      </c>
      <c r="AB71" s="2"/>
    </row>
    <row r="72" spans="13:28">
      <c r="M72" s="2">
        <v>11</v>
      </c>
      <c r="N72" s="2" t="str">
        <f t="shared" si="7"/>
        <v/>
      </c>
      <c r="O72" s="2" t="str" cm="1">
        <f t="array" ref="O72">IFERROR(INDEX($E$19:$E$33,N72),"")</f>
        <v/>
      </c>
      <c r="P72" s="2"/>
      <c r="Q72" s="2"/>
      <c r="R72" s="2" t="str">
        <f t="shared" si="8"/>
        <v/>
      </c>
      <c r="S72" s="2"/>
      <c r="T72" s="2"/>
      <c r="U72" s="2"/>
      <c r="V72" s="2">
        <v>11</v>
      </c>
      <c r="W72" s="2" t="str">
        <f t="shared" si="9"/>
        <v/>
      </c>
      <c r="X72" s="2" t="str" cm="1">
        <f t="array" ref="X72">IFERROR(INDEX($H$19:$H$33,W72),"")</f>
        <v/>
      </c>
      <c r="Y72" s="2"/>
      <c r="Z72" s="2"/>
      <c r="AA72" s="2" t="str">
        <f t="shared" si="10"/>
        <v/>
      </c>
      <c r="AB72" s="2"/>
    </row>
    <row r="73" spans="13:28">
      <c r="M73" s="2">
        <v>12</v>
      </c>
      <c r="N73" s="2" t="str">
        <f t="shared" si="7"/>
        <v/>
      </c>
      <c r="O73" s="2" t="str" cm="1">
        <f t="array" ref="O73">IFERROR(INDEX($E$19:$E$33,N73),"")</f>
        <v/>
      </c>
      <c r="P73" s="2"/>
      <c r="Q73" s="2"/>
      <c r="R73" s="2" t="str">
        <f t="shared" si="8"/>
        <v/>
      </c>
      <c r="S73" s="2"/>
      <c r="T73" s="2"/>
      <c r="U73" s="2"/>
      <c r="V73" s="2">
        <v>12</v>
      </c>
      <c r="W73" s="2" t="str">
        <f t="shared" si="9"/>
        <v/>
      </c>
      <c r="X73" s="2" t="str" cm="1">
        <f t="array" ref="X73">IFERROR(INDEX($H$19:$H$33,W73),"")</f>
        <v/>
      </c>
      <c r="Y73" s="2"/>
      <c r="Z73" s="2"/>
      <c r="AA73" s="2" t="str">
        <f t="shared" si="10"/>
        <v/>
      </c>
      <c r="AB73" s="2"/>
    </row>
    <row r="74" spans="13:28">
      <c r="M74" s="2">
        <v>13</v>
      </c>
      <c r="N74" s="2" t="str">
        <f t="shared" si="7"/>
        <v/>
      </c>
      <c r="O74" s="2" t="str" cm="1">
        <f t="array" ref="O74">IFERROR(INDEX($E$19:$E$33,N74),"")</f>
        <v/>
      </c>
      <c r="P74" s="2"/>
      <c r="Q74" s="2"/>
      <c r="R74" s="2" t="str">
        <f t="shared" si="8"/>
        <v/>
      </c>
      <c r="S74" s="2"/>
      <c r="T74" s="2"/>
      <c r="U74" s="2"/>
      <c r="V74" s="2">
        <v>13</v>
      </c>
      <c r="W74" s="2" t="str">
        <f t="shared" si="9"/>
        <v/>
      </c>
      <c r="X74" s="2" t="str" cm="1">
        <f t="array" ref="X74">IFERROR(INDEX($H$19:$H$33,W74),"")</f>
        <v/>
      </c>
      <c r="Y74" s="2"/>
      <c r="Z74" s="2"/>
      <c r="AA74" s="2" t="str">
        <f t="shared" si="10"/>
        <v/>
      </c>
      <c r="AB74" s="2"/>
    </row>
    <row r="75" spans="13:28">
      <c r="M75" s="2">
        <v>14</v>
      </c>
      <c r="N75" s="2" t="str">
        <f t="shared" si="7"/>
        <v/>
      </c>
      <c r="O75" s="2" t="str" cm="1">
        <f t="array" ref="O75">IFERROR(INDEX($E$19:$E$33,N75),"")</f>
        <v/>
      </c>
      <c r="P75" s="2"/>
      <c r="Q75" s="2"/>
      <c r="R75" s="2" t="str">
        <f t="shared" si="8"/>
        <v/>
      </c>
      <c r="S75" s="2"/>
      <c r="T75" s="2"/>
      <c r="U75" s="2"/>
      <c r="V75" s="2">
        <v>14</v>
      </c>
      <c r="W75" s="2" t="str">
        <f t="shared" si="9"/>
        <v/>
      </c>
      <c r="X75" s="2" t="str" cm="1">
        <f t="array" ref="X75">IFERROR(INDEX($H$19:$H$33,W75),"")</f>
        <v/>
      </c>
      <c r="Y75" s="2"/>
      <c r="Z75" s="2"/>
      <c r="AA75" s="2" t="str">
        <f t="shared" si="10"/>
        <v/>
      </c>
      <c r="AB75" s="2"/>
    </row>
    <row r="76" spans="13:28">
      <c r="M76" s="2">
        <v>15</v>
      </c>
      <c r="N76" s="2" t="str">
        <f t="shared" si="7"/>
        <v/>
      </c>
      <c r="O76" s="2" t="str" cm="1">
        <f t="array" ref="O76">IFERROR(INDEX($E$19:$E$33,N76),"")</f>
        <v/>
      </c>
      <c r="P76" s="2"/>
      <c r="Q76" s="2"/>
      <c r="R76" s="2" t="str">
        <f t="shared" si="8"/>
        <v/>
      </c>
      <c r="S76" s="2"/>
      <c r="T76" s="2"/>
      <c r="U76" s="2"/>
      <c r="V76" s="2">
        <v>15</v>
      </c>
      <c r="W76" s="2" t="str">
        <f t="shared" si="9"/>
        <v/>
      </c>
      <c r="X76" s="2" t="str" cm="1">
        <f t="array" ref="X76">IFERROR(INDEX($H$19:$H$33,W76),"")</f>
        <v/>
      </c>
      <c r="Y76" s="2"/>
      <c r="Z76" s="2"/>
      <c r="AA76" s="2" t="str">
        <f t="shared" si="10"/>
        <v/>
      </c>
      <c r="AB76" s="2"/>
    </row>
    <row r="77" spans="13:28">
      <c r="M77" s="2">
        <v>16</v>
      </c>
      <c r="N77" s="2" t="str">
        <f t="shared" si="7"/>
        <v/>
      </c>
      <c r="O77" s="2" t="str" cm="1">
        <f t="array" ref="O77">IFERROR(INDEX($E$19:$E$33,N77),"")</f>
        <v/>
      </c>
      <c r="P77" s="2"/>
      <c r="Q77" s="2"/>
      <c r="R77" s="2" t="str">
        <f t="shared" si="8"/>
        <v/>
      </c>
      <c r="S77" s="2"/>
      <c r="T77" s="2"/>
      <c r="U77" s="2"/>
      <c r="V77" s="2">
        <v>16</v>
      </c>
      <c r="W77" s="2" t="str">
        <f>IFERROR(MATCH(V77,$P$19:$P$33,0),"")</f>
        <v/>
      </c>
      <c r="X77" s="2" t="str" cm="1">
        <f t="array" ref="X77">IFERROR(INDEX($H$19:$H$33,W77),"")</f>
        <v/>
      </c>
      <c r="Y77" s="2"/>
      <c r="Z77" s="2"/>
      <c r="AA77" s="2" t="str">
        <f t="shared" si="10"/>
        <v/>
      </c>
      <c r="AB77" s="2"/>
    </row>
    <row r="78" spans="13:28">
      <c r="M78" s="2">
        <v>17</v>
      </c>
      <c r="N78" s="2" t="str">
        <f t="shared" si="7"/>
        <v/>
      </c>
      <c r="O78" s="2" t="str" cm="1">
        <f t="array" ref="O78">IFERROR(INDEX($E$19:$E$33,N78),"")</f>
        <v/>
      </c>
      <c r="P78" s="2"/>
      <c r="Q78" s="2"/>
      <c r="R78" s="2" t="str">
        <f t="shared" si="8"/>
        <v/>
      </c>
      <c r="S78" s="2"/>
      <c r="T78" s="2"/>
      <c r="U78" s="2"/>
      <c r="V78" s="2">
        <v>17</v>
      </c>
      <c r="W78" s="2" t="str">
        <f t="shared" si="9"/>
        <v/>
      </c>
      <c r="X78" s="2" t="str" cm="1">
        <f t="array" ref="X78">IFERROR(INDEX($H$19:$H$33,W78),"")</f>
        <v/>
      </c>
      <c r="Y78" s="2"/>
      <c r="Z78" s="2"/>
      <c r="AA78" s="2" t="str">
        <f t="shared" si="10"/>
        <v/>
      </c>
      <c r="AB78" s="2"/>
    </row>
    <row r="79" spans="13:28">
      <c r="M79" s="2">
        <v>18</v>
      </c>
      <c r="N79" s="2" t="str">
        <f t="shared" si="7"/>
        <v/>
      </c>
      <c r="O79" s="2" t="str" cm="1">
        <f t="array" ref="O79">IFERROR(INDEX($E$19:$E$33,N79),"")</f>
        <v/>
      </c>
      <c r="P79" s="2"/>
      <c r="Q79" s="2"/>
      <c r="R79" s="2" t="str">
        <f t="shared" si="8"/>
        <v/>
      </c>
      <c r="S79" s="2"/>
      <c r="T79" s="2"/>
      <c r="U79" s="2"/>
      <c r="V79" s="2">
        <v>18</v>
      </c>
      <c r="W79" s="2" t="str">
        <f t="shared" si="9"/>
        <v/>
      </c>
      <c r="X79" s="2" t="str" cm="1">
        <f t="array" ref="X79">IFERROR(INDEX($H$19:$H$33,W79),"")</f>
        <v/>
      </c>
      <c r="Y79" s="2"/>
      <c r="Z79" s="2"/>
      <c r="AA79" s="2" t="str">
        <f t="shared" si="10"/>
        <v/>
      </c>
      <c r="AB79" s="2"/>
    </row>
    <row r="80" spans="13:28">
      <c r="M80" s="2">
        <v>19</v>
      </c>
      <c r="N80" s="2" t="str">
        <f t="shared" si="7"/>
        <v/>
      </c>
      <c r="O80" s="2" t="str" cm="1">
        <f t="array" ref="O80">IFERROR(INDEX($E$19:$E$33,N80),"")</f>
        <v/>
      </c>
      <c r="P80" s="2"/>
      <c r="Q80" s="2"/>
      <c r="R80" s="2" t="str">
        <f t="shared" si="8"/>
        <v/>
      </c>
      <c r="S80" s="2"/>
      <c r="T80" s="2"/>
      <c r="U80" s="2"/>
      <c r="V80" s="2">
        <v>19</v>
      </c>
      <c r="W80" s="2" t="str">
        <f t="shared" si="9"/>
        <v/>
      </c>
      <c r="X80" s="2" t="str" cm="1">
        <f t="array" ref="X80">IFERROR(INDEX($H$19:$H$33,W80),"")</f>
        <v/>
      </c>
      <c r="Y80" s="2"/>
      <c r="Z80" s="2"/>
      <c r="AA80" s="2" t="str">
        <f t="shared" si="10"/>
        <v/>
      </c>
      <c r="AB80" s="2"/>
    </row>
    <row r="81" spans="13:28">
      <c r="M81" s="2">
        <v>20</v>
      </c>
      <c r="N81" s="2" t="str">
        <f t="shared" si="7"/>
        <v/>
      </c>
      <c r="O81" s="2" t="str" cm="1">
        <f t="array" ref="O81">IFERROR(INDEX($E$19:$E$33,N81),"")</f>
        <v/>
      </c>
      <c r="P81" s="2"/>
      <c r="Q81" s="2"/>
      <c r="R81" s="2" t="str">
        <f t="shared" si="8"/>
        <v/>
      </c>
      <c r="S81" s="2"/>
      <c r="T81" s="2"/>
      <c r="U81" s="2"/>
      <c r="V81" s="2">
        <v>20</v>
      </c>
      <c r="W81" s="2" t="str">
        <f t="shared" si="9"/>
        <v/>
      </c>
      <c r="X81" s="2" t="str" cm="1">
        <f t="array" ref="X81">IFERROR(INDEX($H$19:$H$33,W81),"")</f>
        <v/>
      </c>
      <c r="Y81" s="2"/>
      <c r="Z81" s="2"/>
      <c r="AA81" s="2" t="str">
        <f t="shared" si="10"/>
        <v/>
      </c>
      <c r="AB81" s="2"/>
    </row>
    <row r="82" spans="13:28">
      <c r="M82" s="2">
        <v>21</v>
      </c>
      <c r="N82" s="2" t="str">
        <f t="shared" si="7"/>
        <v/>
      </c>
      <c r="O82" s="2" t="str" cm="1">
        <f t="array" ref="O82">IFERROR(INDEX($E$19:$E$33,N82),"")</f>
        <v/>
      </c>
      <c r="P82" s="2"/>
      <c r="Q82" s="2"/>
      <c r="R82" s="2" t="str">
        <f t="shared" si="8"/>
        <v/>
      </c>
      <c r="S82" s="2"/>
      <c r="T82" s="2"/>
      <c r="U82" s="2"/>
      <c r="V82" s="2">
        <v>21</v>
      </c>
      <c r="W82" s="2" t="str">
        <f t="shared" si="9"/>
        <v/>
      </c>
      <c r="X82" s="2" t="str" cm="1">
        <f t="array" ref="X82">IFERROR(INDEX($H$19:$H$33,W82),"")</f>
        <v/>
      </c>
      <c r="Y82" s="2"/>
      <c r="Z82" s="2"/>
      <c r="AA82" s="2" t="str">
        <f t="shared" si="10"/>
        <v/>
      </c>
      <c r="AB82" s="2"/>
    </row>
    <row r="83" spans="13:28">
      <c r="M83" s="2">
        <v>22</v>
      </c>
      <c r="N83" s="2" t="str">
        <f t="shared" si="7"/>
        <v/>
      </c>
      <c r="O83" s="2" t="str" cm="1">
        <f t="array" ref="O83">IFERROR(INDEX($E$19:$E$33,N83),"")</f>
        <v/>
      </c>
      <c r="P83" s="2"/>
      <c r="Q83" s="2"/>
      <c r="R83" s="2" t="str">
        <f t="shared" si="8"/>
        <v/>
      </c>
      <c r="S83" s="2"/>
      <c r="T83" s="2"/>
      <c r="U83" s="2"/>
      <c r="V83" s="2">
        <v>22</v>
      </c>
      <c r="W83" s="2" t="str">
        <f t="shared" si="9"/>
        <v/>
      </c>
      <c r="X83" s="2" t="str" cm="1">
        <f t="array" ref="X83">IFERROR(INDEX($H$19:$H$33,W83),"")</f>
        <v/>
      </c>
      <c r="Y83" s="2"/>
      <c r="Z83" s="2"/>
      <c r="AA83" s="2" t="str">
        <f t="shared" si="10"/>
        <v/>
      </c>
      <c r="AB83" s="2"/>
    </row>
    <row r="84" spans="13:28">
      <c r="M84" s="2">
        <v>23</v>
      </c>
      <c r="N84" s="2" t="str">
        <f t="shared" si="7"/>
        <v/>
      </c>
      <c r="O84" s="2" t="str" cm="1">
        <f t="array" ref="O84">IFERROR(INDEX($E$19:$E$33,N84),"")</f>
        <v/>
      </c>
      <c r="P84" s="2"/>
      <c r="Q84" s="2"/>
      <c r="R84" s="2" t="str">
        <f t="shared" si="8"/>
        <v/>
      </c>
      <c r="S84" s="2"/>
      <c r="T84" s="2"/>
      <c r="U84" s="2"/>
      <c r="V84" s="2">
        <v>23</v>
      </c>
      <c r="W84" s="2" t="str">
        <f t="shared" si="9"/>
        <v/>
      </c>
      <c r="X84" s="2" t="str" cm="1">
        <f t="array" ref="X84">IFERROR(INDEX($H$19:$H$33,W84),"")</f>
        <v/>
      </c>
      <c r="Y84" s="2"/>
      <c r="Z84" s="2"/>
      <c r="AA84" s="2" t="str">
        <f t="shared" si="10"/>
        <v/>
      </c>
      <c r="AB84" s="2"/>
    </row>
    <row r="85" spans="13:28">
      <c r="M85" s="2">
        <v>24</v>
      </c>
      <c r="N85" s="2" t="str">
        <f t="shared" si="7"/>
        <v/>
      </c>
      <c r="O85" s="2" t="str" cm="1">
        <f t="array" ref="O85">IFERROR(INDEX($E$19:$E$33,N85),"")</f>
        <v/>
      </c>
      <c r="P85" s="2"/>
      <c r="Q85" s="2"/>
      <c r="R85" s="2" t="str">
        <f t="shared" si="8"/>
        <v/>
      </c>
      <c r="S85" s="2"/>
      <c r="T85" s="2"/>
      <c r="U85" s="2"/>
      <c r="V85" s="2">
        <v>24</v>
      </c>
      <c r="W85" s="2" t="str">
        <f t="shared" si="9"/>
        <v/>
      </c>
      <c r="X85" s="2" t="str" cm="1">
        <f t="array" ref="X85">IFERROR(INDEX($H$19:$H$33,W85),"")</f>
        <v/>
      </c>
      <c r="Y85" s="2"/>
      <c r="Z85" s="2"/>
      <c r="AA85" s="2" t="str">
        <f t="shared" si="10"/>
        <v/>
      </c>
      <c r="AB85" s="2"/>
    </row>
    <row r="86" spans="13:28">
      <c r="M86" s="2">
        <v>25</v>
      </c>
      <c r="N86" s="2" t="str">
        <f t="shared" si="7"/>
        <v/>
      </c>
      <c r="O86" s="2" t="str" cm="1">
        <f t="array" ref="O86">IFERROR(INDEX($E$19:$E$33,N86),"")</f>
        <v/>
      </c>
      <c r="P86" s="2"/>
      <c r="Q86" s="2"/>
      <c r="R86" s="2" t="str">
        <f t="shared" si="8"/>
        <v/>
      </c>
      <c r="S86" s="2"/>
      <c r="T86" s="2"/>
      <c r="U86" s="2"/>
      <c r="V86" s="2">
        <v>25</v>
      </c>
      <c r="W86" s="2" t="str">
        <f t="shared" si="9"/>
        <v/>
      </c>
      <c r="X86" s="2" t="str" cm="1">
        <f t="array" ref="X86">IFERROR(INDEX($H$19:$H$33,W86),"")</f>
        <v/>
      </c>
      <c r="Y86" s="2"/>
      <c r="Z86" s="2"/>
      <c r="AA86" s="2" t="str">
        <f t="shared" si="10"/>
        <v/>
      </c>
      <c r="AB86" s="2"/>
    </row>
    <row r="87" spans="13:28">
      <c r="M87" s="2">
        <v>26</v>
      </c>
      <c r="N87" s="2" t="str">
        <f t="shared" si="7"/>
        <v/>
      </c>
      <c r="O87" s="2" t="str" cm="1">
        <f t="array" ref="O87">IFERROR(INDEX($E$19:$E$33,N87),"")</f>
        <v/>
      </c>
      <c r="P87" s="2"/>
      <c r="Q87" s="2"/>
      <c r="R87" s="2" t="str">
        <f t="shared" si="8"/>
        <v/>
      </c>
      <c r="S87" s="2"/>
      <c r="T87" s="2"/>
      <c r="U87" s="2"/>
      <c r="V87" s="2">
        <v>26</v>
      </c>
      <c r="W87" s="2" t="str">
        <f t="shared" si="9"/>
        <v/>
      </c>
      <c r="X87" s="2" t="str" cm="1">
        <f t="array" ref="X87">IFERROR(INDEX($H$19:$H$33,W87),"")</f>
        <v/>
      </c>
      <c r="Y87" s="2"/>
      <c r="Z87" s="2"/>
      <c r="AA87" s="2" t="str">
        <f t="shared" si="10"/>
        <v/>
      </c>
      <c r="AB87" s="2"/>
    </row>
    <row r="88" spans="13:28">
      <c r="M88" s="2">
        <v>27</v>
      </c>
      <c r="N88" s="2" t="str">
        <f t="shared" si="7"/>
        <v/>
      </c>
      <c r="O88" s="2" t="str" cm="1">
        <f t="array" ref="O88">IFERROR(INDEX($E$19:$E$33,N88),"")</f>
        <v/>
      </c>
      <c r="P88" s="2"/>
      <c r="Q88" s="2"/>
      <c r="R88" s="2" t="str">
        <f t="shared" si="8"/>
        <v/>
      </c>
      <c r="S88" s="2"/>
      <c r="T88" s="2"/>
      <c r="U88" s="2"/>
      <c r="V88" s="2">
        <v>27</v>
      </c>
      <c r="W88" s="2" t="str">
        <f t="shared" si="9"/>
        <v/>
      </c>
      <c r="X88" s="2" t="str" cm="1">
        <f t="array" ref="X88">IFERROR(INDEX($H$19:$H$33,W88),"")</f>
        <v/>
      </c>
      <c r="Y88" s="2"/>
      <c r="Z88" s="2"/>
      <c r="AA88" s="2" t="str">
        <f t="shared" si="10"/>
        <v/>
      </c>
      <c r="AB88" s="2"/>
    </row>
    <row r="89" spans="13:28">
      <c r="M89" s="2">
        <v>28</v>
      </c>
      <c r="N89" s="2" t="str">
        <f t="shared" si="7"/>
        <v/>
      </c>
      <c r="O89" s="2" t="str" cm="1">
        <f t="array" ref="O89">IFERROR(INDEX($E$19:$E$33,N89),"")</f>
        <v/>
      </c>
      <c r="P89" s="2"/>
      <c r="Q89" s="2"/>
      <c r="R89" s="2" t="str">
        <f t="shared" si="8"/>
        <v/>
      </c>
      <c r="S89" s="2"/>
      <c r="T89" s="2"/>
      <c r="U89" s="2"/>
      <c r="V89" s="2">
        <v>28</v>
      </c>
      <c r="W89" s="2" t="str">
        <f t="shared" si="9"/>
        <v/>
      </c>
      <c r="X89" s="2" t="str" cm="1">
        <f t="array" ref="X89">IFERROR(INDEX($H$19:$H$33,W89),"")</f>
        <v/>
      </c>
      <c r="Y89" s="2"/>
      <c r="Z89" s="2"/>
      <c r="AA89" s="2" t="str">
        <f t="shared" si="10"/>
        <v/>
      </c>
      <c r="AB89" s="2"/>
    </row>
    <row r="90" spans="13:28">
      <c r="M90" s="2">
        <v>29</v>
      </c>
      <c r="N90" s="2" t="str">
        <f t="shared" si="7"/>
        <v/>
      </c>
      <c r="O90" s="2" t="str" cm="1">
        <f t="array" ref="O90">IFERROR(INDEX($E$19:$E$33,N90),"")</f>
        <v/>
      </c>
      <c r="P90" s="2"/>
      <c r="Q90" s="2"/>
      <c r="R90" s="2" t="str">
        <f t="shared" si="8"/>
        <v/>
      </c>
      <c r="S90" s="2"/>
      <c r="T90" s="2"/>
      <c r="U90" s="2"/>
      <c r="V90" s="2">
        <v>29</v>
      </c>
      <c r="W90" s="2" t="str">
        <f t="shared" si="9"/>
        <v/>
      </c>
      <c r="X90" s="2" t="str" cm="1">
        <f t="array" ref="X90">IFERROR(INDEX($H$19:$H$33,W90),"")</f>
        <v/>
      </c>
      <c r="Y90" s="2"/>
      <c r="Z90" s="2"/>
      <c r="AA90" s="2" t="str">
        <f t="shared" si="10"/>
        <v/>
      </c>
      <c r="AB90" s="2"/>
    </row>
    <row r="91" spans="13:28">
      <c r="M91" s="2">
        <v>30</v>
      </c>
      <c r="N91" s="2" t="str">
        <f t="shared" si="7"/>
        <v/>
      </c>
      <c r="O91" s="2" t="str" cm="1">
        <f t="array" ref="O91">IFERROR(INDEX($E$19:$E$33,N91),"")</f>
        <v/>
      </c>
      <c r="P91" s="2"/>
      <c r="Q91" s="2"/>
      <c r="R91" s="2" t="str">
        <f t="shared" si="8"/>
        <v/>
      </c>
      <c r="S91" s="2"/>
      <c r="T91" s="2"/>
      <c r="U91" s="2"/>
      <c r="V91" s="2">
        <v>30</v>
      </c>
      <c r="W91" s="2" t="str">
        <f t="shared" si="9"/>
        <v/>
      </c>
      <c r="X91" s="2" t="str" cm="1">
        <f t="array" ref="X91">IFERROR(INDEX($H$19:$H$33,W91),"")</f>
        <v/>
      </c>
      <c r="Y91" s="2"/>
      <c r="Z91" s="2"/>
      <c r="AA91" s="2" t="str">
        <f t="shared" si="10"/>
        <v/>
      </c>
      <c r="AB91" s="2"/>
    </row>
    <row r="92" spans="13:28">
      <c r="M92" s="2">
        <v>31</v>
      </c>
      <c r="N92" s="2" t="str">
        <f t="shared" si="7"/>
        <v/>
      </c>
      <c r="O92" s="2" t="str" cm="1">
        <f t="array" ref="O92">IFERROR(INDEX($E$19:$E$33,N92),"")</f>
        <v/>
      </c>
      <c r="P92" s="2"/>
      <c r="Q92" s="2"/>
      <c r="R92" s="2" t="str">
        <f t="shared" si="8"/>
        <v/>
      </c>
      <c r="S92" s="2"/>
      <c r="T92" s="2"/>
      <c r="U92" s="2"/>
      <c r="V92" s="2">
        <v>31</v>
      </c>
      <c r="W92" s="2" t="str">
        <f t="shared" si="9"/>
        <v/>
      </c>
      <c r="X92" s="2" t="str" cm="1">
        <f t="array" ref="X92">IFERROR(INDEX($H$19:$H$33,W92),"")</f>
        <v/>
      </c>
      <c r="Y92" s="2"/>
      <c r="Z92" s="2"/>
      <c r="AA92" s="2" t="str">
        <f t="shared" si="10"/>
        <v/>
      </c>
      <c r="AB92" s="2"/>
    </row>
    <row r="93" spans="13:28">
      <c r="M93" s="2">
        <v>32</v>
      </c>
      <c r="N93" s="2" t="str">
        <f t="shared" si="7"/>
        <v/>
      </c>
      <c r="O93" s="2" t="str" cm="1">
        <f t="array" ref="O93">IFERROR(INDEX($E$19:$E$33,N93),"")</f>
        <v/>
      </c>
      <c r="P93" s="2"/>
      <c r="Q93" s="2"/>
      <c r="R93" s="2" t="str">
        <f t="shared" si="8"/>
        <v/>
      </c>
      <c r="S93" s="2"/>
      <c r="T93" s="2"/>
      <c r="U93" s="2"/>
      <c r="V93" s="2">
        <v>32</v>
      </c>
      <c r="W93" s="2" t="str">
        <f t="shared" si="9"/>
        <v/>
      </c>
      <c r="X93" s="2" t="str" cm="1">
        <f t="array" ref="X93">IFERROR(INDEX($H$19:$H$33,W93),"")</f>
        <v/>
      </c>
      <c r="Y93" s="2"/>
      <c r="Z93" s="2"/>
      <c r="AA93" s="2" t="str">
        <f t="shared" si="10"/>
        <v/>
      </c>
      <c r="AB93" s="2"/>
    </row>
    <row r="94" spans="13:28">
      <c r="M94" s="2">
        <v>33</v>
      </c>
      <c r="N94" s="2" t="str">
        <f t="shared" si="7"/>
        <v/>
      </c>
      <c r="O94" s="2" t="str" cm="1">
        <f t="array" ref="O94">IFERROR(INDEX($E$19:$E$33,N94),"")</f>
        <v/>
      </c>
      <c r="P94" s="2"/>
      <c r="Q94" s="2"/>
      <c r="R94" s="2" t="str">
        <f t="shared" si="8"/>
        <v/>
      </c>
      <c r="S94" s="2"/>
      <c r="T94" s="2"/>
      <c r="U94" s="2"/>
      <c r="V94" s="2">
        <v>33</v>
      </c>
      <c r="W94" s="2" t="str">
        <f t="shared" si="9"/>
        <v/>
      </c>
      <c r="X94" s="2" t="str" cm="1">
        <f t="array" ref="X94">IFERROR(INDEX($H$19:$H$33,W94),"")</f>
        <v/>
      </c>
      <c r="Y94" s="2"/>
      <c r="Z94" s="2"/>
      <c r="AA94" s="2" t="str">
        <f t="shared" si="10"/>
        <v/>
      </c>
      <c r="AB94" s="2"/>
    </row>
    <row r="95" spans="13:28">
      <c r="M95" s="2">
        <v>34</v>
      </c>
      <c r="N95" s="2" t="str">
        <f t="shared" si="7"/>
        <v/>
      </c>
      <c r="O95" s="2" t="str" cm="1">
        <f t="array" ref="O95">IFERROR(INDEX($E$19:$E$33,N95),"")</f>
        <v/>
      </c>
      <c r="P95" s="2"/>
      <c r="Q95" s="2"/>
      <c r="R95" s="2" t="str">
        <f t="shared" si="8"/>
        <v/>
      </c>
      <c r="S95" s="2"/>
      <c r="T95" s="2"/>
      <c r="U95" s="2"/>
      <c r="V95" s="2">
        <v>34</v>
      </c>
      <c r="W95" s="2" t="str">
        <f t="shared" si="9"/>
        <v/>
      </c>
      <c r="X95" s="2" t="str" cm="1">
        <f t="array" ref="X95">IFERROR(INDEX($H$19:$H$33,W95),"")</f>
        <v/>
      </c>
      <c r="Y95" s="2"/>
      <c r="Z95" s="2"/>
      <c r="AA95" s="2" t="str">
        <f t="shared" si="10"/>
        <v/>
      </c>
      <c r="AB95" s="2"/>
    </row>
    <row r="96" spans="13:28">
      <c r="M96" s="2">
        <v>35</v>
      </c>
      <c r="N96" s="2" t="str">
        <f t="shared" si="7"/>
        <v/>
      </c>
      <c r="O96" s="2" t="str" cm="1">
        <f t="array" ref="O96">IFERROR(INDEX($E$19:$E$33,N96),"")</f>
        <v/>
      </c>
      <c r="P96" s="2"/>
      <c r="Q96" s="2"/>
      <c r="R96" s="2" t="str">
        <f t="shared" si="8"/>
        <v/>
      </c>
      <c r="S96" s="2"/>
      <c r="T96" s="2"/>
      <c r="U96" s="2"/>
      <c r="V96" s="2">
        <v>35</v>
      </c>
      <c r="W96" s="2" t="str">
        <f t="shared" si="9"/>
        <v/>
      </c>
      <c r="X96" s="2" t="str" cm="1">
        <f t="array" ref="X96">IFERROR(INDEX($H$19:$H$33,W96),"")</f>
        <v/>
      </c>
      <c r="Y96" s="2"/>
      <c r="Z96" s="2"/>
      <c r="AA96" s="2" t="str">
        <f t="shared" si="10"/>
        <v/>
      </c>
      <c r="AB96" s="2"/>
    </row>
    <row r="97" spans="13:28">
      <c r="M97" s="2">
        <v>36</v>
      </c>
      <c r="N97" s="2" t="str">
        <f t="shared" si="7"/>
        <v/>
      </c>
      <c r="O97" s="2" t="str" cm="1">
        <f t="array" ref="O97">IFERROR(INDEX($E$19:$E$33,N97),"")</f>
        <v/>
      </c>
      <c r="P97" s="2"/>
      <c r="Q97" s="2"/>
      <c r="R97" s="2" t="str">
        <f t="shared" si="8"/>
        <v/>
      </c>
      <c r="S97" s="2"/>
      <c r="T97" s="2"/>
      <c r="U97" s="2"/>
      <c r="V97" s="2">
        <v>36</v>
      </c>
      <c r="W97" s="2" t="str">
        <f t="shared" si="9"/>
        <v/>
      </c>
      <c r="X97" s="2" t="str" cm="1">
        <f t="array" ref="X97">IFERROR(INDEX($H$19:$H$33,W97),"")</f>
        <v/>
      </c>
      <c r="Y97" s="2"/>
      <c r="Z97" s="2"/>
      <c r="AA97" s="2" t="str">
        <f t="shared" si="10"/>
        <v/>
      </c>
      <c r="AB97" s="2"/>
    </row>
    <row r="98" spans="13:28">
      <c r="M98" s="2">
        <v>37</v>
      </c>
      <c r="N98" s="2" t="str">
        <f t="shared" si="7"/>
        <v/>
      </c>
      <c r="O98" s="2" t="str" cm="1">
        <f t="array" ref="O98">IFERROR(INDEX($E$19:$E$33,N98),"")</f>
        <v/>
      </c>
      <c r="P98" s="2"/>
      <c r="Q98" s="2"/>
      <c r="R98" s="2" t="str">
        <f t="shared" si="8"/>
        <v/>
      </c>
      <c r="S98" s="2"/>
      <c r="T98" s="2"/>
      <c r="U98" s="2"/>
      <c r="V98" s="2">
        <v>37</v>
      </c>
      <c r="W98" s="2" t="str">
        <f t="shared" si="9"/>
        <v/>
      </c>
      <c r="X98" s="2" t="str" cm="1">
        <f t="array" ref="X98">IFERROR(INDEX($H$19:$H$33,W98),"")</f>
        <v/>
      </c>
      <c r="Y98" s="2"/>
      <c r="Z98" s="2"/>
      <c r="AA98" s="2" t="str">
        <f t="shared" si="10"/>
        <v/>
      </c>
      <c r="AB98" s="2"/>
    </row>
    <row r="99" spans="13:28">
      <c r="M99" s="2">
        <v>38</v>
      </c>
      <c r="N99" s="2" t="str">
        <f t="shared" si="7"/>
        <v/>
      </c>
      <c r="O99" s="2" t="str" cm="1">
        <f t="array" ref="O99">IFERROR(INDEX($E$19:$E$33,N99),"")</f>
        <v/>
      </c>
      <c r="P99" s="2"/>
      <c r="Q99" s="2"/>
      <c r="R99" s="2" t="str">
        <f t="shared" si="8"/>
        <v/>
      </c>
      <c r="S99" s="2"/>
      <c r="T99" s="2"/>
      <c r="U99" s="2"/>
      <c r="V99" s="2">
        <v>38</v>
      </c>
      <c r="W99" s="2" t="str">
        <f t="shared" si="9"/>
        <v/>
      </c>
      <c r="X99" s="2" t="str" cm="1">
        <f t="array" ref="X99">IFERROR(INDEX($H$19:$H$33,W99),"")</f>
        <v/>
      </c>
      <c r="Y99" s="2"/>
      <c r="Z99" s="2"/>
      <c r="AA99" s="2" t="str">
        <f t="shared" si="10"/>
        <v/>
      </c>
      <c r="AB99" s="2"/>
    </row>
    <row r="100" spans="13:28">
      <c r="M100" s="2">
        <v>39</v>
      </c>
      <c r="N100" s="2" t="str">
        <f t="shared" si="7"/>
        <v/>
      </c>
      <c r="O100" s="2" t="str" cm="1">
        <f t="array" ref="O100">IFERROR(INDEX($E$19:$E$33,N100),"")</f>
        <v/>
      </c>
      <c r="P100" s="2"/>
      <c r="Q100" s="2"/>
      <c r="R100" s="2" t="str">
        <f t="shared" si="8"/>
        <v/>
      </c>
      <c r="S100" s="2"/>
      <c r="T100" s="2"/>
      <c r="U100" s="2"/>
      <c r="V100" s="2">
        <v>39</v>
      </c>
      <c r="W100" s="2" t="str">
        <f t="shared" si="9"/>
        <v/>
      </c>
      <c r="X100" s="2" t="str" cm="1">
        <f t="array" ref="X100">IFERROR(INDEX($H$19:$H$33,W100),"")</f>
        <v/>
      </c>
      <c r="Y100" s="2"/>
      <c r="Z100" s="2"/>
      <c r="AA100" s="2" t="str">
        <f t="shared" si="10"/>
        <v/>
      </c>
      <c r="AB100" s="2"/>
    </row>
    <row r="101" spans="13:28">
      <c r="M101" s="2">
        <v>40</v>
      </c>
      <c r="N101" s="2" t="str">
        <f t="shared" si="7"/>
        <v/>
      </c>
      <c r="O101" s="2" t="str" cm="1">
        <f t="array" ref="O101">IFERROR(INDEX($E$19:$E$33,N101),"")</f>
        <v/>
      </c>
      <c r="P101" s="2"/>
      <c r="Q101" s="2"/>
      <c r="R101" s="2" t="str">
        <f t="shared" si="8"/>
        <v/>
      </c>
      <c r="S101" s="2"/>
      <c r="T101" s="2"/>
      <c r="U101" s="2"/>
      <c r="V101" s="2">
        <v>40</v>
      </c>
      <c r="W101" s="2" t="str">
        <f t="shared" si="9"/>
        <v/>
      </c>
      <c r="X101" s="2" t="str" cm="1">
        <f t="array" ref="X101">IFERROR(INDEX($H$19:$H$33,W101),"")</f>
        <v/>
      </c>
      <c r="Y101" s="2"/>
      <c r="Z101" s="2"/>
      <c r="AA101" s="2" t="str">
        <f t="shared" si="10"/>
        <v/>
      </c>
      <c r="AB101" s="2"/>
    </row>
    <row r="102" spans="13:28">
      <c r="M102" s="2">
        <v>41</v>
      </c>
      <c r="N102" s="2" t="str">
        <f t="shared" si="7"/>
        <v/>
      </c>
      <c r="O102" s="2" t="str" cm="1">
        <f t="array" ref="O102">IFERROR(INDEX($E$19:$E$33,N102),"")</f>
        <v/>
      </c>
      <c r="P102" s="2"/>
      <c r="Q102" s="2"/>
      <c r="R102" s="2" t="str">
        <f t="shared" si="8"/>
        <v/>
      </c>
      <c r="S102" s="2"/>
      <c r="T102" s="2"/>
      <c r="U102" s="2"/>
      <c r="V102" s="2">
        <v>41</v>
      </c>
      <c r="W102" s="2" t="str">
        <f t="shared" si="9"/>
        <v/>
      </c>
      <c r="X102" s="2" t="str" cm="1">
        <f t="array" ref="X102">IFERROR(INDEX($H$19:$H$33,W102),"")</f>
        <v/>
      </c>
      <c r="Y102" s="2"/>
      <c r="Z102" s="2"/>
      <c r="AA102" s="2" t="str">
        <f t="shared" si="10"/>
        <v/>
      </c>
      <c r="AB102" s="2"/>
    </row>
    <row r="103" spans="13:28">
      <c r="M103" s="2">
        <v>42</v>
      </c>
      <c r="N103" s="2" t="str">
        <f t="shared" si="7"/>
        <v/>
      </c>
      <c r="O103" s="2" t="str" cm="1">
        <f t="array" ref="O103">IFERROR(INDEX($E$19:$E$33,N103),"")</f>
        <v/>
      </c>
      <c r="P103" s="2"/>
      <c r="Q103" s="2"/>
      <c r="R103" s="2" t="str">
        <f t="shared" si="8"/>
        <v/>
      </c>
      <c r="S103" s="2"/>
      <c r="T103" s="2"/>
      <c r="U103" s="2"/>
      <c r="V103" s="2">
        <v>42</v>
      </c>
      <c r="W103" s="2" t="str">
        <f t="shared" si="9"/>
        <v/>
      </c>
      <c r="X103" s="2" t="str" cm="1">
        <f t="array" ref="X103">IFERROR(INDEX($H$19:$H$33,W103),"")</f>
        <v/>
      </c>
      <c r="Y103" s="2"/>
      <c r="Z103" s="2"/>
      <c r="AA103" s="2" t="str">
        <f t="shared" si="10"/>
        <v/>
      </c>
      <c r="AB103" s="2"/>
    </row>
    <row r="104" spans="13:28">
      <c r="M104" s="2">
        <v>43</v>
      </c>
      <c r="N104" s="2" t="str">
        <f t="shared" si="7"/>
        <v/>
      </c>
      <c r="O104" s="2" t="str" cm="1">
        <f t="array" ref="O104">IFERROR(INDEX($E$19:$E$33,N104),"")</f>
        <v/>
      </c>
      <c r="P104" s="2"/>
      <c r="Q104" s="2"/>
      <c r="R104" s="2" t="str">
        <f t="shared" si="8"/>
        <v/>
      </c>
      <c r="S104" s="2"/>
      <c r="T104" s="2"/>
      <c r="U104" s="2"/>
      <c r="V104" s="2">
        <v>43</v>
      </c>
      <c r="W104" s="2" t="str">
        <f t="shared" si="9"/>
        <v/>
      </c>
      <c r="X104" s="2" t="str" cm="1">
        <f t="array" ref="X104">IFERROR(INDEX($H$19:$H$33,W104),"")</f>
        <v/>
      </c>
      <c r="Y104" s="2"/>
      <c r="Z104" s="2"/>
      <c r="AA104" s="2" t="str">
        <f t="shared" si="10"/>
        <v/>
      </c>
      <c r="AB104" s="2"/>
    </row>
    <row r="105" spans="13:28">
      <c r="M105" s="2">
        <v>44</v>
      </c>
      <c r="N105" s="2" t="str">
        <f t="shared" si="7"/>
        <v/>
      </c>
      <c r="O105" s="2" t="str" cm="1">
        <f t="array" ref="O105">IFERROR(INDEX($E$19:$E$33,N105),"")</f>
        <v/>
      </c>
      <c r="P105" s="2"/>
      <c r="Q105" s="2"/>
      <c r="R105" s="2" t="str">
        <f t="shared" si="8"/>
        <v/>
      </c>
      <c r="S105" s="2"/>
      <c r="T105" s="2"/>
      <c r="U105" s="2"/>
      <c r="V105" s="2">
        <v>44</v>
      </c>
      <c r="W105" s="2" t="str">
        <f t="shared" si="9"/>
        <v/>
      </c>
      <c r="X105" s="2" t="str" cm="1">
        <f t="array" ref="X105">IFERROR(INDEX($H$19:$H$33,W105),"")</f>
        <v/>
      </c>
      <c r="Y105" s="2"/>
      <c r="Z105" s="2"/>
      <c r="AA105" s="2" t="str">
        <f t="shared" si="10"/>
        <v/>
      </c>
      <c r="AB105" s="2"/>
    </row>
    <row r="106" spans="13:28">
      <c r="M106" s="2">
        <v>45</v>
      </c>
      <c r="N106" s="2" t="str">
        <f t="shared" si="7"/>
        <v/>
      </c>
      <c r="O106" s="2" t="str" cm="1">
        <f t="array" ref="O106">IFERROR(INDEX($E$19:$E$33,N106),"")</f>
        <v/>
      </c>
      <c r="P106" s="2"/>
      <c r="Q106" s="2"/>
      <c r="R106" s="2" t="str">
        <f t="shared" si="8"/>
        <v/>
      </c>
      <c r="S106" s="2"/>
      <c r="T106" s="2"/>
      <c r="U106" s="2"/>
      <c r="V106" s="2">
        <v>45</v>
      </c>
      <c r="W106" s="2" t="str">
        <f t="shared" si="9"/>
        <v/>
      </c>
      <c r="X106" s="2" t="str" cm="1">
        <f t="array" ref="X106">IFERROR(INDEX($H$19:$H$33,W106),"")</f>
        <v/>
      </c>
      <c r="Y106" s="2"/>
      <c r="Z106" s="2"/>
      <c r="AA106" s="2" t="str">
        <f t="shared" si="10"/>
        <v/>
      </c>
      <c r="AB106" s="2"/>
    </row>
    <row r="107" spans="13:28">
      <c r="M107" s="2">
        <v>1</v>
      </c>
      <c r="N107" s="2" t="str">
        <f>IFERROR(MATCH(M107,$N$19:$N$33,0),"")</f>
        <v/>
      </c>
      <c r="O107" s="2" t="str" cm="1">
        <f t="array" ref="O107">IFERROR(INDEX($F$19:$F$33,N107),"")</f>
        <v/>
      </c>
      <c r="P107" s="2"/>
      <c r="Q107" s="2"/>
      <c r="R107" s="2" t="str">
        <f t="shared" si="8"/>
        <v/>
      </c>
      <c r="S107" s="2"/>
      <c r="T107" s="2"/>
      <c r="U107" s="2"/>
      <c r="V107" s="2">
        <v>1</v>
      </c>
      <c r="W107" s="2" t="str">
        <f>IFERROR(MATCH(V107,$Q$19:$Q$33,0),"")</f>
        <v/>
      </c>
      <c r="X107" s="2" t="str" cm="1">
        <f t="array" ref="X107">IFERROR(INDEX($I$19:$I$33,W107),"")</f>
        <v/>
      </c>
      <c r="Y107" s="2"/>
      <c r="Z107" s="2"/>
      <c r="AA107" s="2" t="str">
        <f t="shared" si="10"/>
        <v/>
      </c>
      <c r="AB107" s="2"/>
    </row>
    <row r="108" spans="13:28">
      <c r="M108" s="2">
        <v>2</v>
      </c>
      <c r="N108" s="2" t="str">
        <f t="shared" ref="N108:N151" si="11">IFERROR(MATCH(M108,$N$19:$N$33,0),"")</f>
        <v/>
      </c>
      <c r="O108" s="2" t="str" cm="1">
        <f t="array" ref="O108">IFERROR(INDEX($F$19:$F$33,N108),"")</f>
        <v/>
      </c>
      <c r="P108" s="2"/>
      <c r="Q108" s="2"/>
      <c r="R108" s="2" t="str">
        <f t="shared" si="8"/>
        <v/>
      </c>
      <c r="S108" s="2"/>
      <c r="T108" s="2"/>
      <c r="U108" s="2"/>
      <c r="V108" s="2">
        <v>2</v>
      </c>
      <c r="W108" s="2" t="str">
        <f t="shared" ref="W108:W151" si="12">IFERROR(MATCH(V108,$Q$19:$Q$33,0),"")</f>
        <v/>
      </c>
      <c r="X108" s="2" t="str" cm="1">
        <f t="array" ref="X108">IFERROR(INDEX($I$19:$I$33,W108),"")</f>
        <v/>
      </c>
      <c r="Y108" s="2"/>
      <c r="Z108" s="2"/>
      <c r="AA108" s="2" t="str">
        <f t="shared" si="10"/>
        <v/>
      </c>
      <c r="AB108" s="2"/>
    </row>
    <row r="109" spans="13:28">
      <c r="M109" s="2">
        <v>3</v>
      </c>
      <c r="N109" s="2" t="str">
        <f t="shared" si="11"/>
        <v/>
      </c>
      <c r="O109" s="2" t="str" cm="1">
        <f t="array" ref="O109">IFERROR(INDEX($F$19:$F$33,N109),"")</f>
        <v/>
      </c>
      <c r="P109" s="2"/>
      <c r="Q109" s="2"/>
      <c r="R109" s="2" t="str">
        <f t="shared" si="8"/>
        <v/>
      </c>
      <c r="S109" s="2"/>
      <c r="T109" s="2"/>
      <c r="U109" s="2"/>
      <c r="V109" s="2">
        <v>3</v>
      </c>
      <c r="W109" s="2" t="str">
        <f t="shared" si="12"/>
        <v/>
      </c>
      <c r="X109" s="2" t="str" cm="1">
        <f t="array" ref="X109">IFERROR(INDEX($I$19:$I$33,W109),"")</f>
        <v/>
      </c>
      <c r="Y109" s="2"/>
      <c r="Z109" s="2"/>
      <c r="AA109" s="2" t="str">
        <f t="shared" si="10"/>
        <v/>
      </c>
      <c r="AB109" s="2"/>
    </row>
    <row r="110" spans="13:28">
      <c r="M110" s="2">
        <v>4</v>
      </c>
      <c r="N110" s="2" t="str">
        <f t="shared" si="11"/>
        <v/>
      </c>
      <c r="O110" s="2" t="str" cm="1">
        <f t="array" ref="O110">IFERROR(INDEX($F$19:$F$33,N110),"")</f>
        <v/>
      </c>
      <c r="P110" s="2"/>
      <c r="Q110" s="2"/>
      <c r="R110" s="2" t="str">
        <f t="shared" si="8"/>
        <v/>
      </c>
      <c r="S110" s="2"/>
      <c r="T110" s="2"/>
      <c r="U110" s="2"/>
      <c r="V110" s="2">
        <v>4</v>
      </c>
      <c r="W110" s="2" t="str">
        <f t="shared" si="12"/>
        <v/>
      </c>
      <c r="X110" s="2" t="str" cm="1">
        <f t="array" ref="X110">IFERROR(INDEX($I$19:$I$33,W110),"")</f>
        <v/>
      </c>
      <c r="Y110" s="2"/>
      <c r="Z110" s="2"/>
      <c r="AA110" s="2" t="str">
        <f t="shared" si="10"/>
        <v/>
      </c>
      <c r="AB110" s="2"/>
    </row>
    <row r="111" spans="13:28">
      <c r="M111" s="2">
        <v>5</v>
      </c>
      <c r="N111" s="2" t="str">
        <f t="shared" si="11"/>
        <v/>
      </c>
      <c r="O111" s="2" t="str" cm="1">
        <f t="array" ref="O111">IFERROR(INDEX($F$19:$F$33,N111),"")</f>
        <v/>
      </c>
      <c r="P111" s="2"/>
      <c r="Q111" s="2"/>
      <c r="R111" s="2" t="str">
        <f t="shared" si="8"/>
        <v/>
      </c>
      <c r="S111" s="2"/>
      <c r="T111" s="2"/>
      <c r="U111" s="2"/>
      <c r="V111" s="2">
        <v>5</v>
      </c>
      <c r="W111" s="2" t="str">
        <f t="shared" si="12"/>
        <v/>
      </c>
      <c r="X111" s="2" t="str" cm="1">
        <f t="array" ref="X111">IFERROR(INDEX($I$19:$I$33,W111),"")</f>
        <v/>
      </c>
      <c r="Y111" s="2"/>
      <c r="Z111" s="2"/>
      <c r="AA111" s="2" t="str">
        <f t="shared" si="10"/>
        <v/>
      </c>
      <c r="AB111" s="2"/>
    </row>
    <row r="112" spans="13:28">
      <c r="M112" s="2">
        <v>6</v>
      </c>
      <c r="N112" s="2" t="str">
        <f t="shared" si="11"/>
        <v/>
      </c>
      <c r="O112" s="2" t="str" cm="1">
        <f t="array" ref="O112">IFERROR(INDEX($F$19:$F$33,N112),"")</f>
        <v/>
      </c>
      <c r="P112" s="2"/>
      <c r="Q112" s="2"/>
      <c r="R112" s="2" t="str">
        <f t="shared" si="8"/>
        <v/>
      </c>
      <c r="S112" s="2"/>
      <c r="T112" s="2"/>
      <c r="U112" s="2"/>
      <c r="V112" s="2">
        <v>6</v>
      </c>
      <c r="W112" s="2" t="str">
        <f t="shared" si="12"/>
        <v/>
      </c>
      <c r="X112" s="2" t="str" cm="1">
        <f t="array" ref="X112">IFERROR(INDEX($I$19:$I$33,W112),"")</f>
        <v/>
      </c>
      <c r="Y112" s="2"/>
      <c r="Z112" s="2"/>
      <c r="AA112" s="2" t="str">
        <f t="shared" si="10"/>
        <v/>
      </c>
      <c r="AB112" s="2"/>
    </row>
    <row r="113" spans="13:28">
      <c r="M113" s="2">
        <v>7</v>
      </c>
      <c r="N113" s="2" t="str">
        <f t="shared" si="11"/>
        <v/>
      </c>
      <c r="O113" s="2" t="str" cm="1">
        <f t="array" ref="O113">IFERROR(INDEX($F$19:$F$33,N113),"")</f>
        <v/>
      </c>
      <c r="P113" s="2"/>
      <c r="Q113" s="2"/>
      <c r="R113" s="2" t="str">
        <f t="shared" si="8"/>
        <v/>
      </c>
      <c r="S113" s="2"/>
      <c r="T113" s="2"/>
      <c r="U113" s="2"/>
      <c r="V113" s="2">
        <v>7</v>
      </c>
      <c r="W113" s="2" t="str">
        <f t="shared" si="12"/>
        <v/>
      </c>
      <c r="X113" s="2" t="str" cm="1">
        <f t="array" ref="X113">IFERROR(INDEX($I$19:$I$33,W113),"")</f>
        <v/>
      </c>
      <c r="Y113" s="2"/>
      <c r="Z113" s="2"/>
      <c r="AA113" s="2" t="str">
        <f t="shared" si="10"/>
        <v/>
      </c>
      <c r="AB113" s="2"/>
    </row>
    <row r="114" spans="13:28">
      <c r="M114" s="2">
        <v>8</v>
      </c>
      <c r="N114" s="2" t="str">
        <f t="shared" si="11"/>
        <v/>
      </c>
      <c r="O114" s="2" t="str" cm="1">
        <f t="array" ref="O114">IFERROR(INDEX($F$19:$F$33,N114),"")</f>
        <v/>
      </c>
      <c r="P114" s="2"/>
      <c r="Q114" s="2"/>
      <c r="R114" s="2" t="str">
        <f t="shared" si="8"/>
        <v/>
      </c>
      <c r="S114" s="2"/>
      <c r="T114" s="2"/>
      <c r="U114" s="2"/>
      <c r="V114" s="2">
        <v>8</v>
      </c>
      <c r="W114" s="2" t="str">
        <f t="shared" si="12"/>
        <v/>
      </c>
      <c r="X114" s="2" t="str" cm="1">
        <f t="array" ref="X114">IFERROR(INDEX($I$19:$I$33,W114),"")</f>
        <v/>
      </c>
      <c r="Y114" s="2"/>
      <c r="Z114" s="2"/>
      <c r="AA114" s="2" t="str">
        <f t="shared" si="10"/>
        <v/>
      </c>
      <c r="AB114" s="2"/>
    </row>
    <row r="115" spans="13:28">
      <c r="M115" s="2">
        <v>9</v>
      </c>
      <c r="N115" s="2" t="str">
        <f t="shared" si="11"/>
        <v/>
      </c>
      <c r="O115" s="2" t="str" cm="1">
        <f t="array" ref="O115">IFERROR(INDEX($F$19:$F$33,N115),"")</f>
        <v/>
      </c>
      <c r="P115" s="2"/>
      <c r="Q115" s="2"/>
      <c r="R115" s="2" t="str">
        <f t="shared" si="8"/>
        <v/>
      </c>
      <c r="S115" s="2"/>
      <c r="T115" s="2"/>
      <c r="U115" s="2"/>
      <c r="V115" s="2">
        <v>9</v>
      </c>
      <c r="W115" s="2" t="str">
        <f t="shared" si="12"/>
        <v/>
      </c>
      <c r="X115" s="2" t="str" cm="1">
        <f t="array" ref="X115">IFERROR(INDEX($I$19:$I$33,W115),"")</f>
        <v/>
      </c>
      <c r="Y115" s="2"/>
      <c r="Z115" s="2"/>
      <c r="AA115" s="2" t="str">
        <f t="shared" si="10"/>
        <v/>
      </c>
      <c r="AB115" s="2"/>
    </row>
    <row r="116" spans="13:28">
      <c r="M116" s="2">
        <v>10</v>
      </c>
      <c r="N116" s="2" t="str">
        <f t="shared" si="11"/>
        <v/>
      </c>
      <c r="O116" s="2" t="str" cm="1">
        <f t="array" ref="O116">IFERROR(INDEX($F$19:$F$33,N116),"")</f>
        <v/>
      </c>
      <c r="P116" s="2"/>
      <c r="Q116" s="2"/>
      <c r="R116" s="2" t="str">
        <f t="shared" si="8"/>
        <v/>
      </c>
      <c r="S116" s="2"/>
      <c r="T116" s="2"/>
      <c r="U116" s="2"/>
      <c r="V116" s="2">
        <v>10</v>
      </c>
      <c r="W116" s="2" t="str">
        <f t="shared" si="12"/>
        <v/>
      </c>
      <c r="X116" s="2" t="str" cm="1">
        <f t="array" ref="X116">IFERROR(INDEX($I$19:$I$33,W116),"")</f>
        <v/>
      </c>
      <c r="Y116" s="2"/>
      <c r="Z116" s="2"/>
      <c r="AA116" s="2" t="str">
        <f t="shared" si="10"/>
        <v/>
      </c>
      <c r="AB116" s="2"/>
    </row>
    <row r="117" spans="13:28">
      <c r="M117" s="2">
        <v>11</v>
      </c>
      <c r="N117" s="2" t="str">
        <f t="shared" si="11"/>
        <v/>
      </c>
      <c r="O117" s="2" t="str" cm="1">
        <f t="array" ref="O117">IFERROR(INDEX($F$19:$F$33,N117),"")</f>
        <v/>
      </c>
      <c r="P117" s="2"/>
      <c r="Q117" s="2"/>
      <c r="R117" s="2" t="str">
        <f t="shared" si="8"/>
        <v/>
      </c>
      <c r="S117" s="2"/>
      <c r="T117" s="2"/>
      <c r="U117" s="2"/>
      <c r="V117" s="2">
        <v>11</v>
      </c>
      <c r="W117" s="2" t="str">
        <f t="shared" si="12"/>
        <v/>
      </c>
      <c r="X117" s="2" t="str" cm="1">
        <f t="array" ref="X117">IFERROR(INDEX($I$19:$I$33,W117),"")</f>
        <v/>
      </c>
      <c r="Y117" s="2"/>
      <c r="Z117" s="2"/>
      <c r="AA117" s="2" t="str">
        <f t="shared" si="10"/>
        <v/>
      </c>
      <c r="AB117" s="2"/>
    </row>
    <row r="118" spans="13:28">
      <c r="M118" s="2">
        <v>12</v>
      </c>
      <c r="N118" s="2" t="str">
        <f t="shared" si="11"/>
        <v/>
      </c>
      <c r="O118" s="2" t="str" cm="1">
        <f t="array" ref="O118">IFERROR(INDEX($F$19:$F$33,N118),"")</f>
        <v/>
      </c>
      <c r="P118" s="2"/>
      <c r="Q118" s="2"/>
      <c r="R118" s="2" t="str">
        <f t="shared" si="8"/>
        <v/>
      </c>
      <c r="S118" s="2"/>
      <c r="T118" s="2"/>
      <c r="U118" s="2"/>
      <c r="V118" s="2">
        <v>12</v>
      </c>
      <c r="W118" s="2" t="str">
        <f t="shared" si="12"/>
        <v/>
      </c>
      <c r="X118" s="2" t="str" cm="1">
        <f t="array" ref="X118">IFERROR(INDEX($I$19:$I$33,W118),"")</f>
        <v/>
      </c>
      <c r="Y118" s="2"/>
      <c r="Z118" s="2"/>
      <c r="AA118" s="2" t="str">
        <f t="shared" si="10"/>
        <v/>
      </c>
      <c r="AB118" s="2"/>
    </row>
    <row r="119" spans="13:28">
      <c r="M119" s="2">
        <v>13</v>
      </c>
      <c r="N119" s="2" t="str">
        <f t="shared" si="11"/>
        <v/>
      </c>
      <c r="O119" s="2" t="str" cm="1">
        <f t="array" ref="O119">IFERROR(INDEX($F$19:$F$33,N119),"")</f>
        <v/>
      </c>
      <c r="P119" s="2"/>
      <c r="Q119" s="2"/>
      <c r="R119" s="2" t="str">
        <f t="shared" si="8"/>
        <v/>
      </c>
      <c r="S119" s="2"/>
      <c r="T119" s="2"/>
      <c r="U119" s="2"/>
      <c r="V119" s="2">
        <v>13</v>
      </c>
      <c r="W119" s="2" t="str">
        <f t="shared" si="12"/>
        <v/>
      </c>
      <c r="X119" s="2" t="str" cm="1">
        <f t="array" ref="X119">IFERROR(INDEX($I$19:$I$33,W119),"")</f>
        <v/>
      </c>
      <c r="Y119" s="2"/>
      <c r="Z119" s="2"/>
      <c r="AA119" s="2" t="str">
        <f t="shared" si="10"/>
        <v/>
      </c>
      <c r="AB119" s="2"/>
    </row>
    <row r="120" spans="13:28">
      <c r="M120" s="2">
        <v>14</v>
      </c>
      <c r="N120" s="2" t="str">
        <f t="shared" si="11"/>
        <v/>
      </c>
      <c r="O120" s="2" t="str" cm="1">
        <f t="array" ref="O120">IFERROR(INDEX($F$19:$F$33,N120),"")</f>
        <v/>
      </c>
      <c r="P120" s="2"/>
      <c r="Q120" s="2"/>
      <c r="R120" s="2" t="str">
        <f t="shared" si="8"/>
        <v/>
      </c>
      <c r="S120" s="2"/>
      <c r="T120" s="2"/>
      <c r="U120" s="2"/>
      <c r="V120" s="2">
        <v>14</v>
      </c>
      <c r="W120" s="2" t="str">
        <f t="shared" si="12"/>
        <v/>
      </c>
      <c r="X120" s="2" t="str" cm="1">
        <f t="array" ref="X120">IFERROR(INDEX($I$19:$I$33,W120),"")</f>
        <v/>
      </c>
      <c r="Y120" s="2"/>
      <c r="Z120" s="2"/>
      <c r="AA120" s="2" t="str">
        <f t="shared" si="10"/>
        <v/>
      </c>
      <c r="AB120" s="2"/>
    </row>
    <row r="121" spans="13:28">
      <c r="M121" s="2">
        <v>15</v>
      </c>
      <c r="N121" s="2" t="str">
        <f t="shared" si="11"/>
        <v/>
      </c>
      <c r="O121" s="2" t="str" cm="1">
        <f t="array" ref="O121">IFERROR(INDEX($F$19:$F$33,N121),"")</f>
        <v/>
      </c>
      <c r="P121" s="2"/>
      <c r="Q121" s="2"/>
      <c r="R121" s="2" t="str">
        <f t="shared" si="8"/>
        <v/>
      </c>
      <c r="S121" s="2"/>
      <c r="T121" s="2"/>
      <c r="U121" s="2"/>
      <c r="V121" s="2">
        <v>15</v>
      </c>
      <c r="W121" s="2" t="str">
        <f t="shared" si="12"/>
        <v/>
      </c>
      <c r="X121" s="2" t="str" cm="1">
        <f t="array" ref="X121">IFERROR(INDEX($I$19:$I$33,W121),"")</f>
        <v/>
      </c>
      <c r="Y121" s="2"/>
      <c r="Z121" s="2"/>
      <c r="AA121" s="2" t="str">
        <f t="shared" si="10"/>
        <v/>
      </c>
      <c r="AB121" s="2"/>
    </row>
    <row r="122" spans="13:28">
      <c r="M122" s="2">
        <v>16</v>
      </c>
      <c r="N122" s="2" t="str">
        <f t="shared" si="11"/>
        <v/>
      </c>
      <c r="O122" s="2" t="str" cm="1">
        <f t="array" ref="O122">IFERROR(INDEX($F$19:$F$33,N122),"")</f>
        <v/>
      </c>
      <c r="P122" s="2"/>
      <c r="Q122" s="2"/>
      <c r="R122" s="2" t="str">
        <f t="shared" si="8"/>
        <v/>
      </c>
      <c r="S122" s="2"/>
      <c r="T122" s="2"/>
      <c r="U122" s="2"/>
      <c r="V122" s="2">
        <v>16</v>
      </c>
      <c r="W122" s="2" t="str">
        <f t="shared" si="12"/>
        <v/>
      </c>
      <c r="X122" s="2" t="str" cm="1">
        <f t="array" ref="X122">IFERROR(INDEX($I$19:$I$33,W122),"")</f>
        <v/>
      </c>
      <c r="Y122" s="2"/>
      <c r="Z122" s="2"/>
      <c r="AA122" s="2" t="str">
        <f t="shared" si="10"/>
        <v/>
      </c>
      <c r="AB122" s="2"/>
    </row>
    <row r="123" spans="13:28">
      <c r="M123" s="2">
        <v>17</v>
      </c>
      <c r="N123" s="2" t="str">
        <f t="shared" si="11"/>
        <v/>
      </c>
      <c r="O123" s="2" t="str" cm="1">
        <f t="array" ref="O123">IFERROR(INDEX($F$19:$F$33,N123),"")</f>
        <v/>
      </c>
      <c r="P123" s="2"/>
      <c r="Q123" s="2"/>
      <c r="R123" s="2" t="str">
        <f t="shared" si="8"/>
        <v/>
      </c>
      <c r="S123" s="2"/>
      <c r="T123" s="2"/>
      <c r="U123" s="2"/>
      <c r="V123" s="2">
        <v>17</v>
      </c>
      <c r="W123" s="2" t="str">
        <f t="shared" si="12"/>
        <v/>
      </c>
      <c r="X123" s="2" t="str" cm="1">
        <f t="array" ref="X123">IFERROR(INDEX($I$19:$I$33,W123),"")</f>
        <v/>
      </c>
      <c r="Y123" s="2"/>
      <c r="Z123" s="2"/>
      <c r="AA123" s="2" t="str">
        <f t="shared" si="10"/>
        <v/>
      </c>
      <c r="AB123" s="2"/>
    </row>
    <row r="124" spans="13:28">
      <c r="M124" s="2">
        <v>18</v>
      </c>
      <c r="N124" s="2" t="str">
        <f t="shared" si="11"/>
        <v/>
      </c>
      <c r="O124" s="2" t="str" cm="1">
        <f t="array" ref="O124">IFERROR(INDEX($F$19:$F$33,N124),"")</f>
        <v/>
      </c>
      <c r="P124" s="2"/>
      <c r="Q124" s="2"/>
      <c r="R124" s="2" t="str">
        <f t="shared" si="8"/>
        <v/>
      </c>
      <c r="S124" s="2"/>
      <c r="T124" s="2"/>
      <c r="U124" s="2"/>
      <c r="V124" s="2">
        <v>18</v>
      </c>
      <c r="W124" s="2" t="str">
        <f t="shared" si="12"/>
        <v/>
      </c>
      <c r="X124" s="2" t="str" cm="1">
        <f t="array" ref="X124">IFERROR(INDEX($I$19:$I$33,W124),"")</f>
        <v/>
      </c>
      <c r="Y124" s="2"/>
      <c r="Z124" s="2"/>
      <c r="AA124" s="2" t="str">
        <f t="shared" si="10"/>
        <v/>
      </c>
      <c r="AB124" s="2"/>
    </row>
    <row r="125" spans="13:28">
      <c r="M125" s="2">
        <v>19</v>
      </c>
      <c r="N125" s="2" t="str">
        <f t="shared" si="11"/>
        <v/>
      </c>
      <c r="O125" s="2" t="str" cm="1">
        <f t="array" ref="O125">IFERROR(INDEX($F$19:$F$33,N125),"")</f>
        <v/>
      </c>
      <c r="P125" s="2"/>
      <c r="Q125" s="2"/>
      <c r="R125" s="2" t="str">
        <f t="shared" si="8"/>
        <v/>
      </c>
      <c r="S125" s="2"/>
      <c r="T125" s="2"/>
      <c r="U125" s="2"/>
      <c r="V125" s="2">
        <v>19</v>
      </c>
      <c r="W125" s="2" t="str">
        <f t="shared" si="12"/>
        <v/>
      </c>
      <c r="X125" s="2" t="str" cm="1">
        <f t="array" ref="X125">IFERROR(INDEX($I$19:$I$33,W125),"")</f>
        <v/>
      </c>
      <c r="Y125" s="2"/>
      <c r="Z125" s="2"/>
      <c r="AA125" s="2" t="str">
        <f t="shared" si="10"/>
        <v/>
      </c>
      <c r="AB125" s="2"/>
    </row>
    <row r="126" spans="13:28">
      <c r="M126" s="2">
        <v>20</v>
      </c>
      <c r="N126" s="2" t="str">
        <f t="shared" si="11"/>
        <v/>
      </c>
      <c r="O126" s="2" t="str" cm="1">
        <f t="array" ref="O126">IFERROR(INDEX($F$19:$F$33,N126),"")</f>
        <v/>
      </c>
      <c r="P126" s="2"/>
      <c r="Q126" s="2"/>
      <c r="R126" s="2" t="str">
        <f t="shared" si="8"/>
        <v/>
      </c>
      <c r="S126" s="2"/>
      <c r="T126" s="2"/>
      <c r="U126" s="2"/>
      <c r="V126" s="2">
        <v>20</v>
      </c>
      <c r="W126" s="2" t="str">
        <f t="shared" si="12"/>
        <v/>
      </c>
      <c r="X126" s="2" t="str" cm="1">
        <f t="array" ref="X126">IFERROR(INDEX($I$19:$I$33,W126),"")</f>
        <v/>
      </c>
      <c r="Y126" s="2"/>
      <c r="Z126" s="2"/>
      <c r="AA126" s="2" t="str">
        <f t="shared" si="10"/>
        <v/>
      </c>
      <c r="AB126" s="2"/>
    </row>
    <row r="127" spans="13:28">
      <c r="M127" s="2">
        <v>21</v>
      </c>
      <c r="N127" s="2" t="str">
        <f t="shared" si="11"/>
        <v/>
      </c>
      <c r="O127" s="2" t="str" cm="1">
        <f t="array" ref="O127">IFERROR(INDEX($F$19:$F$33,N127),"")</f>
        <v/>
      </c>
      <c r="P127" s="2"/>
      <c r="Q127" s="2"/>
      <c r="R127" s="2" t="str">
        <f t="shared" ref="R127:R190" si="13">IF(O127="","",M127)</f>
        <v/>
      </c>
      <c r="S127" s="2"/>
      <c r="T127" s="2"/>
      <c r="U127" s="2"/>
      <c r="V127" s="2">
        <v>21</v>
      </c>
      <c r="W127" s="2" t="str">
        <f t="shared" si="12"/>
        <v/>
      </c>
      <c r="X127" s="2" t="str" cm="1">
        <f t="array" ref="X127">IFERROR(INDEX($I$19:$I$33,W127),"")</f>
        <v/>
      </c>
      <c r="Y127" s="2"/>
      <c r="Z127" s="2"/>
      <c r="AA127" s="2" t="str">
        <f t="shared" ref="AA127:AA190" si="14">IF(X127="","",V127)</f>
        <v/>
      </c>
      <c r="AB127" s="2"/>
    </row>
    <row r="128" spans="13:28">
      <c r="M128" s="2">
        <v>22</v>
      </c>
      <c r="N128" s="2" t="str">
        <f t="shared" si="11"/>
        <v/>
      </c>
      <c r="O128" s="2" t="str" cm="1">
        <f t="array" ref="O128">IFERROR(INDEX($F$19:$F$33,N128),"")</f>
        <v/>
      </c>
      <c r="P128" s="2"/>
      <c r="Q128" s="2"/>
      <c r="R128" s="2" t="str">
        <f t="shared" si="13"/>
        <v/>
      </c>
      <c r="S128" s="2"/>
      <c r="T128" s="2"/>
      <c r="U128" s="2"/>
      <c r="V128" s="2">
        <v>22</v>
      </c>
      <c r="W128" s="2" t="str">
        <f t="shared" si="12"/>
        <v/>
      </c>
      <c r="X128" s="2" t="str" cm="1">
        <f t="array" ref="X128">IFERROR(INDEX($I$19:$I$33,W128),"")</f>
        <v/>
      </c>
      <c r="Y128" s="2"/>
      <c r="Z128" s="2"/>
      <c r="AA128" s="2" t="str">
        <f t="shared" si="14"/>
        <v/>
      </c>
      <c r="AB128" s="2"/>
    </row>
    <row r="129" spans="13:28">
      <c r="M129" s="2">
        <v>23</v>
      </c>
      <c r="N129" s="2" t="str">
        <f t="shared" si="11"/>
        <v/>
      </c>
      <c r="O129" s="2" t="str" cm="1">
        <f t="array" ref="O129">IFERROR(INDEX($F$19:$F$33,N129),"")</f>
        <v/>
      </c>
      <c r="P129" s="2"/>
      <c r="Q129" s="2"/>
      <c r="R129" s="2" t="str">
        <f t="shared" si="13"/>
        <v/>
      </c>
      <c r="S129" s="2"/>
      <c r="T129" s="2"/>
      <c r="U129" s="2"/>
      <c r="V129" s="2">
        <v>23</v>
      </c>
      <c r="W129" s="2" t="str">
        <f t="shared" si="12"/>
        <v/>
      </c>
      <c r="X129" s="2" t="str" cm="1">
        <f t="array" ref="X129">IFERROR(INDEX($I$19:$I$33,W129),"")</f>
        <v/>
      </c>
      <c r="Y129" s="2"/>
      <c r="Z129" s="2"/>
      <c r="AA129" s="2" t="str">
        <f t="shared" si="14"/>
        <v/>
      </c>
      <c r="AB129" s="2"/>
    </row>
    <row r="130" spans="13:28">
      <c r="M130" s="2">
        <v>24</v>
      </c>
      <c r="N130" s="2" t="str">
        <f t="shared" si="11"/>
        <v/>
      </c>
      <c r="O130" s="2" t="str" cm="1">
        <f t="array" ref="O130">IFERROR(INDEX($F$19:$F$33,N130),"")</f>
        <v/>
      </c>
      <c r="P130" s="2"/>
      <c r="Q130" s="2"/>
      <c r="R130" s="2" t="str">
        <f t="shared" si="13"/>
        <v/>
      </c>
      <c r="S130" s="2"/>
      <c r="T130" s="2"/>
      <c r="U130" s="2"/>
      <c r="V130" s="2">
        <v>24</v>
      </c>
      <c r="W130" s="2" t="str">
        <f t="shared" si="12"/>
        <v/>
      </c>
      <c r="X130" s="2" t="str" cm="1">
        <f t="array" ref="X130">IFERROR(INDEX($I$19:$I$33,W130),"")</f>
        <v/>
      </c>
      <c r="Y130" s="2"/>
      <c r="Z130" s="2"/>
      <c r="AA130" s="2" t="str">
        <f t="shared" si="14"/>
        <v/>
      </c>
      <c r="AB130" s="2"/>
    </row>
    <row r="131" spans="13:28">
      <c r="M131" s="2">
        <v>25</v>
      </c>
      <c r="N131" s="2" t="str">
        <f t="shared" si="11"/>
        <v/>
      </c>
      <c r="O131" s="2" t="str" cm="1">
        <f t="array" ref="O131">IFERROR(INDEX($F$19:$F$33,N131),"")</f>
        <v/>
      </c>
      <c r="P131" s="2"/>
      <c r="Q131" s="2"/>
      <c r="R131" s="2" t="str">
        <f t="shared" si="13"/>
        <v/>
      </c>
      <c r="S131" s="2"/>
      <c r="T131" s="2"/>
      <c r="U131" s="2"/>
      <c r="V131" s="2">
        <v>25</v>
      </c>
      <c r="W131" s="2" t="str">
        <f t="shared" si="12"/>
        <v/>
      </c>
      <c r="X131" s="2" t="str" cm="1">
        <f t="array" ref="X131">IFERROR(INDEX($I$19:$I$33,W131),"")</f>
        <v/>
      </c>
      <c r="Y131" s="2"/>
      <c r="Z131" s="2"/>
      <c r="AA131" s="2" t="str">
        <f t="shared" si="14"/>
        <v/>
      </c>
      <c r="AB131" s="2"/>
    </row>
    <row r="132" spans="13:28">
      <c r="M132" s="2">
        <v>26</v>
      </c>
      <c r="N132" s="2" t="str">
        <f t="shared" si="11"/>
        <v/>
      </c>
      <c r="O132" s="2" t="str" cm="1">
        <f t="array" ref="O132">IFERROR(INDEX($F$19:$F$33,N132),"")</f>
        <v/>
      </c>
      <c r="P132" s="2"/>
      <c r="Q132" s="2"/>
      <c r="R132" s="2" t="str">
        <f t="shared" si="13"/>
        <v/>
      </c>
      <c r="S132" s="2"/>
      <c r="T132" s="2"/>
      <c r="U132" s="2"/>
      <c r="V132" s="2">
        <v>26</v>
      </c>
      <c r="W132" s="2" t="str">
        <f t="shared" si="12"/>
        <v/>
      </c>
      <c r="X132" s="2" t="str" cm="1">
        <f t="array" ref="X132">IFERROR(INDEX($I$19:$I$33,W132),"")</f>
        <v/>
      </c>
      <c r="Y132" s="2"/>
      <c r="Z132" s="2"/>
      <c r="AA132" s="2" t="str">
        <f t="shared" si="14"/>
        <v/>
      </c>
      <c r="AB132" s="2"/>
    </row>
    <row r="133" spans="13:28">
      <c r="M133" s="2">
        <v>27</v>
      </c>
      <c r="N133" s="2" t="str">
        <f t="shared" si="11"/>
        <v/>
      </c>
      <c r="O133" s="2" t="str" cm="1">
        <f t="array" ref="O133">IFERROR(INDEX($F$19:$F$33,N133),"")</f>
        <v/>
      </c>
      <c r="P133" s="2"/>
      <c r="Q133" s="2"/>
      <c r="R133" s="2" t="str">
        <f t="shared" si="13"/>
        <v/>
      </c>
      <c r="S133" s="2"/>
      <c r="T133" s="2"/>
      <c r="U133" s="2"/>
      <c r="V133" s="2">
        <v>27</v>
      </c>
      <c r="W133" s="2" t="str">
        <f t="shared" si="12"/>
        <v/>
      </c>
      <c r="X133" s="2" t="str" cm="1">
        <f t="array" ref="X133">IFERROR(INDEX($I$19:$I$33,W133),"")</f>
        <v/>
      </c>
      <c r="Y133" s="2"/>
      <c r="Z133" s="2"/>
      <c r="AA133" s="2" t="str">
        <f t="shared" si="14"/>
        <v/>
      </c>
      <c r="AB133" s="2"/>
    </row>
    <row r="134" spans="13:28">
      <c r="M134" s="2">
        <v>28</v>
      </c>
      <c r="N134" s="2" t="str">
        <f t="shared" si="11"/>
        <v/>
      </c>
      <c r="O134" s="2" t="str" cm="1">
        <f t="array" ref="O134">IFERROR(INDEX($F$19:$F$33,N134),"")</f>
        <v/>
      </c>
      <c r="P134" s="2"/>
      <c r="Q134" s="2"/>
      <c r="R134" s="2" t="str">
        <f t="shared" si="13"/>
        <v/>
      </c>
      <c r="S134" s="2"/>
      <c r="T134" s="2"/>
      <c r="U134" s="2"/>
      <c r="V134" s="2">
        <v>28</v>
      </c>
      <c r="W134" s="2" t="str">
        <f t="shared" si="12"/>
        <v/>
      </c>
      <c r="X134" s="2" t="str" cm="1">
        <f t="array" ref="X134">IFERROR(INDEX($I$19:$I$33,W134),"")</f>
        <v/>
      </c>
      <c r="Y134" s="2"/>
      <c r="Z134" s="2"/>
      <c r="AA134" s="2" t="str">
        <f t="shared" si="14"/>
        <v/>
      </c>
      <c r="AB134" s="2"/>
    </row>
    <row r="135" spans="13:28">
      <c r="M135" s="2">
        <v>29</v>
      </c>
      <c r="N135" s="2" t="str">
        <f t="shared" si="11"/>
        <v/>
      </c>
      <c r="O135" s="2" t="str" cm="1">
        <f t="array" ref="O135">IFERROR(INDEX($F$19:$F$33,N135),"")</f>
        <v/>
      </c>
      <c r="P135" s="2"/>
      <c r="Q135" s="2"/>
      <c r="R135" s="2" t="str">
        <f t="shared" si="13"/>
        <v/>
      </c>
      <c r="S135" s="2"/>
      <c r="T135" s="2"/>
      <c r="U135" s="2"/>
      <c r="V135" s="2">
        <v>29</v>
      </c>
      <c r="W135" s="2" t="str">
        <f t="shared" si="12"/>
        <v/>
      </c>
      <c r="X135" s="2" t="str" cm="1">
        <f t="array" ref="X135">IFERROR(INDEX($I$19:$I$33,W135),"")</f>
        <v/>
      </c>
      <c r="Y135" s="2"/>
      <c r="Z135" s="2"/>
      <c r="AA135" s="2" t="str">
        <f t="shared" si="14"/>
        <v/>
      </c>
      <c r="AB135" s="2"/>
    </row>
    <row r="136" spans="13:28">
      <c r="M136" s="2">
        <v>30</v>
      </c>
      <c r="N136" s="2" t="str">
        <f t="shared" si="11"/>
        <v/>
      </c>
      <c r="O136" s="2" t="str" cm="1">
        <f t="array" ref="O136">IFERROR(INDEX($F$19:$F$33,N136),"")</f>
        <v/>
      </c>
      <c r="P136" s="2"/>
      <c r="Q136" s="2"/>
      <c r="R136" s="2" t="str">
        <f t="shared" si="13"/>
        <v/>
      </c>
      <c r="S136" s="2"/>
      <c r="T136" s="2"/>
      <c r="U136" s="2"/>
      <c r="V136" s="2">
        <v>30</v>
      </c>
      <c r="W136" s="2" t="str">
        <f t="shared" si="12"/>
        <v/>
      </c>
      <c r="X136" s="2" t="str" cm="1">
        <f t="array" ref="X136">IFERROR(INDEX($I$19:$I$33,W136),"")</f>
        <v/>
      </c>
      <c r="Y136" s="2"/>
      <c r="Z136" s="2"/>
      <c r="AA136" s="2" t="str">
        <f t="shared" si="14"/>
        <v/>
      </c>
      <c r="AB136" s="2"/>
    </row>
    <row r="137" spans="13:28">
      <c r="M137" s="2">
        <v>31</v>
      </c>
      <c r="N137" s="2" t="str">
        <f t="shared" si="11"/>
        <v/>
      </c>
      <c r="O137" s="2" t="str" cm="1">
        <f t="array" ref="O137">IFERROR(INDEX($F$19:$F$33,N137),"")</f>
        <v/>
      </c>
      <c r="P137" s="2"/>
      <c r="Q137" s="2"/>
      <c r="R137" s="2" t="str">
        <f t="shared" si="13"/>
        <v/>
      </c>
      <c r="S137" s="2"/>
      <c r="T137" s="2"/>
      <c r="U137" s="2"/>
      <c r="V137" s="2">
        <v>31</v>
      </c>
      <c r="W137" s="2" t="str">
        <f t="shared" si="12"/>
        <v/>
      </c>
      <c r="X137" s="2" t="str" cm="1">
        <f t="array" ref="X137">IFERROR(INDEX($I$19:$I$33,W137),"")</f>
        <v/>
      </c>
      <c r="Y137" s="2"/>
      <c r="Z137" s="2"/>
      <c r="AA137" s="2" t="str">
        <f t="shared" si="14"/>
        <v/>
      </c>
      <c r="AB137" s="2"/>
    </row>
    <row r="138" spans="13:28">
      <c r="M138" s="2">
        <v>32</v>
      </c>
      <c r="N138" s="2" t="str">
        <f t="shared" si="11"/>
        <v/>
      </c>
      <c r="O138" s="2" t="str" cm="1">
        <f t="array" ref="O138">IFERROR(INDEX($F$19:$F$33,N138),"")</f>
        <v/>
      </c>
      <c r="P138" s="2"/>
      <c r="Q138" s="2"/>
      <c r="R138" s="2" t="str">
        <f t="shared" si="13"/>
        <v/>
      </c>
      <c r="S138" s="2"/>
      <c r="T138" s="2"/>
      <c r="U138" s="2"/>
      <c r="V138" s="2">
        <v>32</v>
      </c>
      <c r="W138" s="2" t="str">
        <f t="shared" si="12"/>
        <v/>
      </c>
      <c r="X138" s="2" t="str" cm="1">
        <f t="array" ref="X138">IFERROR(INDEX($I$19:$I$33,W138),"")</f>
        <v/>
      </c>
      <c r="Y138" s="2"/>
      <c r="Z138" s="2"/>
      <c r="AA138" s="2" t="str">
        <f t="shared" si="14"/>
        <v/>
      </c>
      <c r="AB138" s="2"/>
    </row>
    <row r="139" spans="13:28">
      <c r="M139" s="2">
        <v>33</v>
      </c>
      <c r="N139" s="2" t="str">
        <f t="shared" si="11"/>
        <v/>
      </c>
      <c r="O139" s="2" t="str" cm="1">
        <f t="array" ref="O139">IFERROR(INDEX($F$19:$F$33,N139),"")</f>
        <v/>
      </c>
      <c r="P139" s="2"/>
      <c r="Q139" s="2"/>
      <c r="R139" s="2" t="str">
        <f t="shared" si="13"/>
        <v/>
      </c>
      <c r="S139" s="2"/>
      <c r="T139" s="2"/>
      <c r="U139" s="2"/>
      <c r="V139" s="2">
        <v>33</v>
      </c>
      <c r="W139" s="2" t="str">
        <f t="shared" si="12"/>
        <v/>
      </c>
      <c r="X139" s="2" t="str" cm="1">
        <f t="array" ref="X139">IFERROR(INDEX($I$19:$I$33,W139),"")</f>
        <v/>
      </c>
      <c r="Y139" s="2"/>
      <c r="Z139" s="2"/>
      <c r="AA139" s="2" t="str">
        <f t="shared" si="14"/>
        <v/>
      </c>
      <c r="AB139" s="2"/>
    </row>
    <row r="140" spans="13:28">
      <c r="M140" s="2">
        <v>34</v>
      </c>
      <c r="N140" s="2" t="str">
        <f t="shared" si="11"/>
        <v/>
      </c>
      <c r="O140" s="2" t="str" cm="1">
        <f t="array" ref="O140">IFERROR(INDEX($F$19:$F$33,N140),"")</f>
        <v/>
      </c>
      <c r="P140" s="2"/>
      <c r="Q140" s="2"/>
      <c r="R140" s="2" t="str">
        <f t="shared" si="13"/>
        <v/>
      </c>
      <c r="S140" s="2"/>
      <c r="T140" s="2"/>
      <c r="U140" s="2"/>
      <c r="V140" s="2">
        <v>34</v>
      </c>
      <c r="W140" s="2" t="str">
        <f t="shared" si="12"/>
        <v/>
      </c>
      <c r="X140" s="2" t="str" cm="1">
        <f t="array" ref="X140">IFERROR(INDEX($I$19:$I$33,W140),"")</f>
        <v/>
      </c>
      <c r="Y140" s="2"/>
      <c r="Z140" s="2"/>
      <c r="AA140" s="2" t="str">
        <f t="shared" si="14"/>
        <v/>
      </c>
      <c r="AB140" s="2"/>
    </row>
    <row r="141" spans="13:28">
      <c r="M141" s="2">
        <v>35</v>
      </c>
      <c r="N141" s="2" t="str">
        <f t="shared" si="11"/>
        <v/>
      </c>
      <c r="O141" s="2" t="str" cm="1">
        <f t="array" ref="O141">IFERROR(INDEX($F$19:$F$33,N141),"")</f>
        <v/>
      </c>
      <c r="P141" s="2"/>
      <c r="Q141" s="2"/>
      <c r="R141" s="2" t="str">
        <f t="shared" si="13"/>
        <v/>
      </c>
      <c r="S141" s="2"/>
      <c r="T141" s="2"/>
      <c r="U141" s="2"/>
      <c r="V141" s="2">
        <v>35</v>
      </c>
      <c r="W141" s="2" t="str">
        <f t="shared" si="12"/>
        <v/>
      </c>
      <c r="X141" s="2" t="str" cm="1">
        <f t="array" ref="X141">IFERROR(INDEX($I$19:$I$33,W141),"")</f>
        <v/>
      </c>
      <c r="Y141" s="2"/>
      <c r="Z141" s="2"/>
      <c r="AA141" s="2" t="str">
        <f t="shared" si="14"/>
        <v/>
      </c>
      <c r="AB141" s="2"/>
    </row>
    <row r="142" spans="13:28">
      <c r="M142" s="2">
        <v>36</v>
      </c>
      <c r="N142" s="2" t="str">
        <f t="shared" si="11"/>
        <v/>
      </c>
      <c r="O142" s="2" t="str" cm="1">
        <f t="array" ref="O142">IFERROR(INDEX($F$19:$F$33,N142),"")</f>
        <v/>
      </c>
      <c r="P142" s="2"/>
      <c r="Q142" s="2"/>
      <c r="R142" s="2" t="str">
        <f t="shared" si="13"/>
        <v/>
      </c>
      <c r="S142" s="2"/>
      <c r="T142" s="2"/>
      <c r="U142" s="2"/>
      <c r="V142" s="2">
        <v>36</v>
      </c>
      <c r="W142" s="2" t="str">
        <f t="shared" si="12"/>
        <v/>
      </c>
      <c r="X142" s="2" t="str" cm="1">
        <f t="array" ref="X142">IFERROR(INDEX($I$19:$I$33,W142),"")</f>
        <v/>
      </c>
      <c r="Y142" s="2"/>
      <c r="Z142" s="2"/>
      <c r="AA142" s="2" t="str">
        <f t="shared" si="14"/>
        <v/>
      </c>
      <c r="AB142" s="2"/>
    </row>
    <row r="143" spans="13:28">
      <c r="M143" s="2">
        <v>37</v>
      </c>
      <c r="N143" s="2" t="str">
        <f t="shared" si="11"/>
        <v/>
      </c>
      <c r="O143" s="2" t="str" cm="1">
        <f t="array" ref="O143">IFERROR(INDEX($F$19:$F$33,N143),"")</f>
        <v/>
      </c>
      <c r="P143" s="2"/>
      <c r="Q143" s="2"/>
      <c r="R143" s="2" t="str">
        <f t="shared" si="13"/>
        <v/>
      </c>
      <c r="S143" s="2"/>
      <c r="T143" s="2"/>
      <c r="U143" s="2"/>
      <c r="V143" s="2">
        <v>37</v>
      </c>
      <c r="W143" s="2" t="str">
        <f t="shared" si="12"/>
        <v/>
      </c>
      <c r="X143" s="2" t="str" cm="1">
        <f t="array" ref="X143">IFERROR(INDEX($I$19:$I$33,W143),"")</f>
        <v/>
      </c>
      <c r="Y143" s="2"/>
      <c r="Z143" s="2"/>
      <c r="AA143" s="2" t="str">
        <f t="shared" si="14"/>
        <v/>
      </c>
      <c r="AB143" s="2"/>
    </row>
    <row r="144" spans="13:28">
      <c r="M144" s="2">
        <v>38</v>
      </c>
      <c r="N144" s="2" t="str">
        <f t="shared" si="11"/>
        <v/>
      </c>
      <c r="O144" s="2" t="str" cm="1">
        <f t="array" ref="O144">IFERROR(INDEX($F$19:$F$33,N144),"")</f>
        <v/>
      </c>
      <c r="P144" s="2"/>
      <c r="Q144" s="2"/>
      <c r="R144" s="2" t="str">
        <f t="shared" si="13"/>
        <v/>
      </c>
      <c r="S144" s="2"/>
      <c r="T144" s="2"/>
      <c r="U144" s="2"/>
      <c r="V144" s="2">
        <v>38</v>
      </c>
      <c r="W144" s="2" t="str">
        <f t="shared" si="12"/>
        <v/>
      </c>
      <c r="X144" s="2" t="str" cm="1">
        <f t="array" ref="X144">IFERROR(INDEX($I$19:$I$33,W144),"")</f>
        <v/>
      </c>
      <c r="Y144" s="2"/>
      <c r="Z144" s="2"/>
      <c r="AA144" s="2" t="str">
        <f t="shared" si="14"/>
        <v/>
      </c>
      <c r="AB144" s="2"/>
    </row>
    <row r="145" spans="13:28">
      <c r="M145" s="2">
        <v>39</v>
      </c>
      <c r="N145" s="2" t="str">
        <f t="shared" si="11"/>
        <v/>
      </c>
      <c r="O145" s="2" t="str" cm="1">
        <f t="array" ref="O145">IFERROR(INDEX($F$19:$F$33,N145),"")</f>
        <v/>
      </c>
      <c r="P145" s="2"/>
      <c r="Q145" s="2"/>
      <c r="R145" s="2" t="str">
        <f t="shared" si="13"/>
        <v/>
      </c>
      <c r="S145" s="2"/>
      <c r="T145" s="2"/>
      <c r="U145" s="2"/>
      <c r="V145" s="2">
        <v>39</v>
      </c>
      <c r="W145" s="2" t="str">
        <f t="shared" si="12"/>
        <v/>
      </c>
      <c r="X145" s="2" t="str" cm="1">
        <f t="array" ref="X145">IFERROR(INDEX($I$19:$I$33,W145),"")</f>
        <v/>
      </c>
      <c r="Y145" s="2"/>
      <c r="Z145" s="2"/>
      <c r="AA145" s="2" t="str">
        <f t="shared" si="14"/>
        <v/>
      </c>
      <c r="AB145" s="2"/>
    </row>
    <row r="146" spans="13:28">
      <c r="M146" s="2">
        <v>40</v>
      </c>
      <c r="N146" s="2" t="str">
        <f t="shared" si="11"/>
        <v/>
      </c>
      <c r="O146" s="2" t="str" cm="1">
        <f t="array" ref="O146">IFERROR(INDEX($F$19:$F$33,N146),"")</f>
        <v/>
      </c>
      <c r="P146" s="2"/>
      <c r="Q146" s="2"/>
      <c r="R146" s="2" t="str">
        <f t="shared" si="13"/>
        <v/>
      </c>
      <c r="S146" s="2"/>
      <c r="T146" s="2"/>
      <c r="U146" s="2"/>
      <c r="V146" s="2">
        <v>40</v>
      </c>
      <c r="W146" s="2" t="str">
        <f t="shared" si="12"/>
        <v/>
      </c>
      <c r="X146" s="2" t="str" cm="1">
        <f t="array" ref="X146">IFERROR(INDEX($I$19:$I$33,W146),"")</f>
        <v/>
      </c>
      <c r="Y146" s="2"/>
      <c r="Z146" s="2"/>
      <c r="AA146" s="2" t="str">
        <f t="shared" si="14"/>
        <v/>
      </c>
      <c r="AB146" s="2"/>
    </row>
    <row r="147" spans="13:28">
      <c r="M147" s="2">
        <v>41</v>
      </c>
      <c r="N147" s="2" t="str">
        <f t="shared" si="11"/>
        <v/>
      </c>
      <c r="O147" s="2" t="str" cm="1">
        <f t="array" ref="O147">IFERROR(INDEX($F$19:$F$33,N147),"")</f>
        <v/>
      </c>
      <c r="P147" s="2"/>
      <c r="Q147" s="2"/>
      <c r="R147" s="2" t="str">
        <f t="shared" si="13"/>
        <v/>
      </c>
      <c r="S147" s="2"/>
      <c r="T147" s="2"/>
      <c r="U147" s="2"/>
      <c r="V147" s="2">
        <v>41</v>
      </c>
      <c r="W147" s="2" t="str">
        <f t="shared" si="12"/>
        <v/>
      </c>
      <c r="X147" s="2" t="str" cm="1">
        <f t="array" ref="X147">IFERROR(INDEX($I$19:$I$33,W147),"")</f>
        <v/>
      </c>
      <c r="Y147" s="2"/>
      <c r="Z147" s="2"/>
      <c r="AA147" s="2" t="str">
        <f t="shared" si="14"/>
        <v/>
      </c>
      <c r="AB147" s="2"/>
    </row>
    <row r="148" spans="13:28">
      <c r="M148" s="2">
        <v>42</v>
      </c>
      <c r="N148" s="2" t="str">
        <f t="shared" si="11"/>
        <v/>
      </c>
      <c r="O148" s="2" t="str" cm="1">
        <f t="array" ref="O148">IFERROR(INDEX($F$19:$F$33,N148),"")</f>
        <v/>
      </c>
      <c r="P148" s="2"/>
      <c r="Q148" s="2"/>
      <c r="R148" s="2" t="str">
        <f t="shared" si="13"/>
        <v/>
      </c>
      <c r="S148" s="2"/>
      <c r="T148" s="2"/>
      <c r="U148" s="2"/>
      <c r="V148" s="2">
        <v>42</v>
      </c>
      <c r="W148" s="2" t="str">
        <f t="shared" si="12"/>
        <v/>
      </c>
      <c r="X148" s="2" t="str" cm="1">
        <f t="array" ref="X148">IFERROR(INDEX($I$19:$I$33,W148),"")</f>
        <v/>
      </c>
      <c r="Y148" s="2"/>
      <c r="Z148" s="2"/>
      <c r="AA148" s="2" t="str">
        <f t="shared" si="14"/>
        <v/>
      </c>
      <c r="AB148" s="2"/>
    </row>
    <row r="149" spans="13:28">
      <c r="M149" s="2">
        <v>43</v>
      </c>
      <c r="N149" s="2" t="str">
        <f t="shared" si="11"/>
        <v/>
      </c>
      <c r="O149" s="2" t="str" cm="1">
        <f t="array" ref="O149">IFERROR(INDEX($F$19:$F$33,N149),"")</f>
        <v/>
      </c>
      <c r="P149" s="2"/>
      <c r="Q149" s="2"/>
      <c r="R149" s="2" t="str">
        <f t="shared" si="13"/>
        <v/>
      </c>
      <c r="S149" s="2"/>
      <c r="T149" s="2"/>
      <c r="U149" s="2"/>
      <c r="V149" s="2">
        <v>43</v>
      </c>
      <c r="W149" s="2" t="str">
        <f t="shared" si="12"/>
        <v/>
      </c>
      <c r="X149" s="2" t="str" cm="1">
        <f t="array" ref="X149">IFERROR(INDEX($I$19:$I$33,W149),"")</f>
        <v/>
      </c>
      <c r="Y149" s="2"/>
      <c r="Z149" s="2"/>
      <c r="AA149" s="2" t="str">
        <f t="shared" si="14"/>
        <v/>
      </c>
      <c r="AB149" s="2"/>
    </row>
    <row r="150" spans="13:28">
      <c r="M150" s="2">
        <v>44</v>
      </c>
      <c r="N150" s="2" t="str">
        <f t="shared" si="11"/>
        <v/>
      </c>
      <c r="O150" s="2" t="str" cm="1">
        <f t="array" ref="O150">IFERROR(INDEX($F$19:$F$33,N150),"")</f>
        <v/>
      </c>
      <c r="P150" s="2"/>
      <c r="Q150" s="2"/>
      <c r="R150" s="2" t="str">
        <f t="shared" si="13"/>
        <v/>
      </c>
      <c r="S150" s="2"/>
      <c r="T150" s="2"/>
      <c r="U150" s="2"/>
      <c r="V150" s="2">
        <v>44</v>
      </c>
      <c r="W150" s="2" t="str">
        <f t="shared" si="12"/>
        <v/>
      </c>
      <c r="X150" s="2" t="str" cm="1">
        <f t="array" ref="X150">IFERROR(INDEX($I$19:$I$33,W150),"")</f>
        <v/>
      </c>
      <c r="Y150" s="2"/>
      <c r="Z150" s="2"/>
      <c r="AA150" s="2" t="str">
        <f t="shared" si="14"/>
        <v/>
      </c>
      <c r="AB150" s="2"/>
    </row>
    <row r="151" spans="13:28">
      <c r="M151" s="2">
        <v>45</v>
      </c>
      <c r="N151" s="2" t="str">
        <f t="shared" si="11"/>
        <v/>
      </c>
      <c r="O151" s="2" t="str" cm="1">
        <f t="array" ref="O151">IFERROR(INDEX($F$19:$F$33,N151),"")</f>
        <v/>
      </c>
      <c r="P151" s="2"/>
      <c r="Q151" s="2"/>
      <c r="R151" s="2" t="str">
        <f t="shared" si="13"/>
        <v/>
      </c>
      <c r="S151" s="2"/>
      <c r="T151" s="2"/>
      <c r="U151" s="2"/>
      <c r="V151" s="2">
        <v>45</v>
      </c>
      <c r="W151" s="2" t="str">
        <f t="shared" si="12"/>
        <v/>
      </c>
      <c r="X151" s="2" t="str" cm="1">
        <f t="array" ref="X151">IFERROR(INDEX($I$19:$I$33,W151),"")</f>
        <v/>
      </c>
      <c r="Y151" s="2"/>
      <c r="Z151" s="2"/>
      <c r="AA151" s="2" t="str">
        <f t="shared" si="14"/>
        <v/>
      </c>
      <c r="AB151" s="2"/>
    </row>
    <row r="152" spans="13:28">
      <c r="M152" s="2">
        <v>1</v>
      </c>
      <c r="N152" s="2" t="str">
        <f>IFERROR(MATCH(M152,$O$19:$O$33,0),"")</f>
        <v/>
      </c>
      <c r="O152" s="2" t="str" cm="1">
        <f t="array" ref="O152">IFERROR(INDEX($G$19:$G$33,N152),"")</f>
        <v/>
      </c>
      <c r="P152" s="2"/>
      <c r="Q152" s="2"/>
      <c r="R152" s="2" t="str">
        <f t="shared" si="13"/>
        <v/>
      </c>
      <c r="S152" s="2"/>
      <c r="T152" s="2"/>
      <c r="U152" s="2"/>
      <c r="V152" s="2">
        <v>1</v>
      </c>
      <c r="W152" s="2" t="str">
        <f>IFERROR(MATCH(V152,$R$19:$R$33,0),"")</f>
        <v/>
      </c>
      <c r="X152" s="2" t="str" cm="1">
        <f t="array" ref="X152">IFERROR(INDEX($J$19:$J$33,W152),"")</f>
        <v/>
      </c>
      <c r="Y152" s="2"/>
      <c r="Z152" s="2"/>
      <c r="AA152" s="2" t="str">
        <f t="shared" si="14"/>
        <v/>
      </c>
      <c r="AB152" s="2"/>
    </row>
    <row r="153" spans="13:28">
      <c r="M153" s="2">
        <v>2</v>
      </c>
      <c r="N153" s="2" t="str">
        <f t="shared" ref="N153:N196" si="15">IFERROR(MATCH(M153,$O$19:$O$33,0),"")</f>
        <v/>
      </c>
      <c r="O153" s="2" t="str" cm="1">
        <f t="array" ref="O153">IFERROR(INDEX($G$19:$G$33,N153),"")</f>
        <v/>
      </c>
      <c r="P153" s="2"/>
      <c r="Q153" s="2"/>
      <c r="R153" s="2" t="str">
        <f t="shared" si="13"/>
        <v/>
      </c>
      <c r="S153" s="2"/>
      <c r="T153" s="2"/>
      <c r="U153" s="2"/>
      <c r="V153" s="2">
        <v>2</v>
      </c>
      <c r="W153" s="2" t="str">
        <f t="shared" ref="W153:W196" si="16">IFERROR(MATCH(V153,$R$19:$R$33,0),"")</f>
        <v/>
      </c>
      <c r="X153" s="2" t="str" cm="1">
        <f t="array" ref="X153">IFERROR(INDEX($J$19:$J$33,W153),"")</f>
        <v/>
      </c>
      <c r="Y153" s="2"/>
      <c r="Z153" s="2"/>
      <c r="AA153" s="2" t="str">
        <f t="shared" si="14"/>
        <v/>
      </c>
      <c r="AB153" s="2"/>
    </row>
    <row r="154" spans="13:28">
      <c r="M154" s="2">
        <v>3</v>
      </c>
      <c r="N154" s="2" t="str">
        <f t="shared" si="15"/>
        <v/>
      </c>
      <c r="O154" s="2" t="str" cm="1">
        <f t="array" ref="O154">IFERROR(INDEX($G$19:$G$33,N154),"")</f>
        <v/>
      </c>
      <c r="P154" s="2"/>
      <c r="Q154" s="2"/>
      <c r="R154" s="2" t="str">
        <f t="shared" si="13"/>
        <v/>
      </c>
      <c r="S154" s="2"/>
      <c r="T154" s="2"/>
      <c r="U154" s="2"/>
      <c r="V154" s="2">
        <v>3</v>
      </c>
      <c r="W154" s="2" t="str">
        <f t="shared" si="16"/>
        <v/>
      </c>
      <c r="X154" s="2" t="str" cm="1">
        <f t="array" ref="X154">IFERROR(INDEX($J$19:$J$33,W154),"")</f>
        <v/>
      </c>
      <c r="Y154" s="2"/>
      <c r="Z154" s="2"/>
      <c r="AA154" s="2" t="str">
        <f t="shared" si="14"/>
        <v/>
      </c>
      <c r="AB154" s="2"/>
    </row>
    <row r="155" spans="13:28">
      <c r="M155" s="2">
        <v>4</v>
      </c>
      <c r="N155" s="2" t="str">
        <f t="shared" si="15"/>
        <v/>
      </c>
      <c r="O155" s="2" t="str" cm="1">
        <f t="array" ref="O155">IFERROR(INDEX($G$19:$G$33,N155),"")</f>
        <v/>
      </c>
      <c r="P155" s="2"/>
      <c r="Q155" s="2"/>
      <c r="R155" s="2" t="str">
        <f t="shared" si="13"/>
        <v/>
      </c>
      <c r="S155" s="2"/>
      <c r="T155" s="2"/>
      <c r="U155" s="2"/>
      <c r="V155" s="2">
        <v>4</v>
      </c>
      <c r="W155" s="2" t="str">
        <f t="shared" si="16"/>
        <v/>
      </c>
      <c r="X155" s="2" t="str" cm="1">
        <f t="array" ref="X155">IFERROR(INDEX($J$19:$J$33,W155),"")</f>
        <v/>
      </c>
      <c r="Y155" s="2"/>
      <c r="Z155" s="2"/>
      <c r="AA155" s="2" t="str">
        <f t="shared" si="14"/>
        <v/>
      </c>
      <c r="AB155" s="2"/>
    </row>
    <row r="156" spans="13:28">
      <c r="M156" s="2">
        <v>5</v>
      </c>
      <c r="N156" s="2" t="str">
        <f t="shared" si="15"/>
        <v/>
      </c>
      <c r="O156" s="2" t="str" cm="1">
        <f t="array" ref="O156">IFERROR(INDEX($G$19:$G$33,N156),"")</f>
        <v/>
      </c>
      <c r="P156" s="2"/>
      <c r="Q156" s="2"/>
      <c r="R156" s="2" t="str">
        <f t="shared" si="13"/>
        <v/>
      </c>
      <c r="S156" s="2"/>
      <c r="T156" s="2"/>
      <c r="U156" s="2"/>
      <c r="V156" s="2">
        <v>5</v>
      </c>
      <c r="W156" s="2" t="str">
        <f t="shared" si="16"/>
        <v/>
      </c>
      <c r="X156" s="2" t="str" cm="1">
        <f t="array" ref="X156">IFERROR(INDEX($J$19:$J$33,W156),"")</f>
        <v/>
      </c>
      <c r="Y156" s="2"/>
      <c r="Z156" s="2"/>
      <c r="AA156" s="2" t="str">
        <f t="shared" si="14"/>
        <v/>
      </c>
      <c r="AB156" s="2"/>
    </row>
    <row r="157" spans="13:28">
      <c r="M157" s="2">
        <v>6</v>
      </c>
      <c r="N157" s="2" t="str">
        <f t="shared" si="15"/>
        <v/>
      </c>
      <c r="O157" s="2" t="str" cm="1">
        <f t="array" ref="O157">IFERROR(INDEX($G$19:$G$33,N157),"")</f>
        <v/>
      </c>
      <c r="P157" s="2"/>
      <c r="Q157" s="2"/>
      <c r="R157" s="2" t="str">
        <f t="shared" si="13"/>
        <v/>
      </c>
      <c r="S157" s="2"/>
      <c r="T157" s="2"/>
      <c r="U157" s="2"/>
      <c r="V157" s="2">
        <v>6</v>
      </c>
      <c r="W157" s="2" t="str">
        <f t="shared" si="16"/>
        <v/>
      </c>
      <c r="X157" s="2" t="str" cm="1">
        <f t="array" ref="X157">IFERROR(INDEX($J$19:$J$33,W157),"")</f>
        <v/>
      </c>
      <c r="Y157" s="2"/>
      <c r="Z157" s="2"/>
      <c r="AA157" s="2" t="str">
        <f t="shared" si="14"/>
        <v/>
      </c>
      <c r="AB157" s="2"/>
    </row>
    <row r="158" spans="13:28">
      <c r="M158" s="2">
        <v>7</v>
      </c>
      <c r="N158" s="2" t="str">
        <f t="shared" si="15"/>
        <v/>
      </c>
      <c r="O158" s="2" t="str" cm="1">
        <f t="array" ref="O158">IFERROR(INDEX($G$19:$G$33,N158),"")</f>
        <v/>
      </c>
      <c r="P158" s="2"/>
      <c r="Q158" s="2"/>
      <c r="R158" s="2" t="str">
        <f t="shared" si="13"/>
        <v/>
      </c>
      <c r="S158" s="2"/>
      <c r="T158" s="2"/>
      <c r="U158" s="2"/>
      <c r="V158" s="2">
        <v>7</v>
      </c>
      <c r="W158" s="2" t="str">
        <f t="shared" si="16"/>
        <v/>
      </c>
      <c r="X158" s="2" t="str" cm="1">
        <f t="array" ref="X158">IFERROR(INDEX($J$19:$J$33,W158),"")</f>
        <v/>
      </c>
      <c r="Y158" s="2"/>
      <c r="Z158" s="2"/>
      <c r="AA158" s="2" t="str">
        <f t="shared" si="14"/>
        <v/>
      </c>
      <c r="AB158" s="2"/>
    </row>
    <row r="159" spans="13:28">
      <c r="M159" s="2">
        <v>8</v>
      </c>
      <c r="N159" s="2" t="str">
        <f t="shared" si="15"/>
        <v/>
      </c>
      <c r="O159" s="2" t="str" cm="1">
        <f t="array" ref="O159">IFERROR(INDEX($G$19:$G$33,N159),"")</f>
        <v/>
      </c>
      <c r="P159" s="2"/>
      <c r="Q159" s="2"/>
      <c r="R159" s="2" t="str">
        <f t="shared" si="13"/>
        <v/>
      </c>
      <c r="S159" s="2"/>
      <c r="T159" s="2"/>
      <c r="U159" s="2"/>
      <c r="V159" s="2">
        <v>8</v>
      </c>
      <c r="W159" s="2" t="str">
        <f t="shared" si="16"/>
        <v/>
      </c>
      <c r="X159" s="2" t="str" cm="1">
        <f t="array" ref="X159">IFERROR(INDEX($J$19:$J$33,W159),"")</f>
        <v/>
      </c>
      <c r="Y159" s="2"/>
      <c r="Z159" s="2"/>
      <c r="AA159" s="2" t="str">
        <f t="shared" si="14"/>
        <v/>
      </c>
      <c r="AB159" s="2"/>
    </row>
    <row r="160" spans="13:28">
      <c r="M160" s="2">
        <v>9</v>
      </c>
      <c r="N160" s="2" t="str">
        <f t="shared" si="15"/>
        <v/>
      </c>
      <c r="O160" s="2" t="str" cm="1">
        <f t="array" ref="O160">IFERROR(INDEX($G$19:$G$33,N160),"")</f>
        <v/>
      </c>
      <c r="P160" s="2"/>
      <c r="Q160" s="2"/>
      <c r="R160" s="2" t="str">
        <f t="shared" si="13"/>
        <v/>
      </c>
      <c r="S160" s="2"/>
      <c r="T160" s="2"/>
      <c r="U160" s="2"/>
      <c r="V160" s="2">
        <v>9</v>
      </c>
      <c r="W160" s="2" t="str">
        <f t="shared" si="16"/>
        <v/>
      </c>
      <c r="X160" s="2" t="str" cm="1">
        <f t="array" ref="X160">IFERROR(INDEX($J$19:$J$33,W160),"")</f>
        <v/>
      </c>
      <c r="Y160" s="2"/>
      <c r="Z160" s="2"/>
      <c r="AA160" s="2" t="str">
        <f t="shared" si="14"/>
        <v/>
      </c>
      <c r="AB160" s="2"/>
    </row>
    <row r="161" spans="13:28">
      <c r="M161" s="2">
        <v>10</v>
      </c>
      <c r="N161" s="2" t="str">
        <f t="shared" si="15"/>
        <v/>
      </c>
      <c r="O161" s="2" t="str" cm="1">
        <f t="array" ref="O161">IFERROR(INDEX($G$19:$G$33,N161),"")</f>
        <v/>
      </c>
      <c r="P161" s="2"/>
      <c r="Q161" s="2"/>
      <c r="R161" s="2" t="str">
        <f t="shared" si="13"/>
        <v/>
      </c>
      <c r="S161" s="2"/>
      <c r="T161" s="2"/>
      <c r="U161" s="2"/>
      <c r="V161" s="2">
        <v>10</v>
      </c>
      <c r="W161" s="2" t="str">
        <f t="shared" si="16"/>
        <v/>
      </c>
      <c r="X161" s="2" t="str" cm="1">
        <f t="array" ref="X161">IFERROR(INDEX($J$19:$J$33,W161),"")</f>
        <v/>
      </c>
      <c r="Y161" s="2"/>
      <c r="Z161" s="2"/>
      <c r="AA161" s="2" t="str">
        <f t="shared" si="14"/>
        <v/>
      </c>
      <c r="AB161" s="2"/>
    </row>
    <row r="162" spans="13:28">
      <c r="M162" s="2">
        <v>11</v>
      </c>
      <c r="N162" s="2" t="str">
        <f t="shared" si="15"/>
        <v/>
      </c>
      <c r="O162" s="2" t="str" cm="1">
        <f t="array" ref="O162">IFERROR(INDEX($G$19:$G$33,N162),"")</f>
        <v/>
      </c>
      <c r="P162" s="2"/>
      <c r="Q162" s="2"/>
      <c r="R162" s="2" t="str">
        <f t="shared" si="13"/>
        <v/>
      </c>
      <c r="S162" s="2"/>
      <c r="T162" s="2"/>
      <c r="U162" s="2"/>
      <c r="V162" s="2">
        <v>11</v>
      </c>
      <c r="W162" s="2" t="str">
        <f t="shared" si="16"/>
        <v/>
      </c>
      <c r="X162" s="2" t="str" cm="1">
        <f t="array" ref="X162">IFERROR(INDEX($J$19:$J$33,W162),"")</f>
        <v/>
      </c>
      <c r="Y162" s="2"/>
      <c r="Z162" s="2"/>
      <c r="AA162" s="2" t="str">
        <f t="shared" si="14"/>
        <v/>
      </c>
      <c r="AB162" s="2"/>
    </row>
    <row r="163" spans="13:28">
      <c r="M163" s="2">
        <v>12</v>
      </c>
      <c r="N163" s="2" t="str">
        <f t="shared" si="15"/>
        <v/>
      </c>
      <c r="O163" s="2" t="str" cm="1">
        <f t="array" ref="O163">IFERROR(INDEX($G$19:$G$33,N163),"")</f>
        <v/>
      </c>
      <c r="P163" s="2"/>
      <c r="Q163" s="2"/>
      <c r="R163" s="2" t="str">
        <f t="shared" si="13"/>
        <v/>
      </c>
      <c r="S163" s="2"/>
      <c r="T163" s="2"/>
      <c r="U163" s="2"/>
      <c r="V163" s="2">
        <v>12</v>
      </c>
      <c r="W163" s="2" t="str">
        <f t="shared" si="16"/>
        <v/>
      </c>
      <c r="X163" s="2" t="str" cm="1">
        <f t="array" ref="X163">IFERROR(INDEX($J$19:$J$33,W163),"")</f>
        <v/>
      </c>
      <c r="Y163" s="2"/>
      <c r="Z163" s="2"/>
      <c r="AA163" s="2" t="str">
        <f t="shared" si="14"/>
        <v/>
      </c>
      <c r="AB163" s="2"/>
    </row>
    <row r="164" spans="13:28">
      <c r="M164" s="2">
        <v>13</v>
      </c>
      <c r="N164" s="2" t="str">
        <f t="shared" si="15"/>
        <v/>
      </c>
      <c r="O164" s="2" t="str" cm="1">
        <f t="array" ref="O164">IFERROR(INDEX($G$19:$G$33,N164),"")</f>
        <v/>
      </c>
      <c r="P164" s="2"/>
      <c r="Q164" s="2"/>
      <c r="R164" s="2" t="str">
        <f t="shared" si="13"/>
        <v/>
      </c>
      <c r="S164" s="2"/>
      <c r="T164" s="2"/>
      <c r="U164" s="2"/>
      <c r="V164" s="2">
        <v>13</v>
      </c>
      <c r="W164" s="2" t="str">
        <f t="shared" si="16"/>
        <v/>
      </c>
      <c r="X164" s="2" t="str" cm="1">
        <f t="array" ref="X164">IFERROR(INDEX($J$19:$J$33,W164),"")</f>
        <v/>
      </c>
      <c r="Y164" s="2"/>
      <c r="Z164" s="2"/>
      <c r="AA164" s="2" t="str">
        <f t="shared" si="14"/>
        <v/>
      </c>
      <c r="AB164" s="2"/>
    </row>
    <row r="165" spans="13:28">
      <c r="M165" s="2">
        <v>14</v>
      </c>
      <c r="N165" s="2" t="str">
        <f t="shared" si="15"/>
        <v/>
      </c>
      <c r="O165" s="2" t="str" cm="1">
        <f t="array" ref="O165">IFERROR(INDEX($G$19:$G$33,N165),"")</f>
        <v/>
      </c>
      <c r="P165" s="2"/>
      <c r="Q165" s="2"/>
      <c r="R165" s="2" t="str">
        <f t="shared" si="13"/>
        <v/>
      </c>
      <c r="S165" s="2"/>
      <c r="T165" s="2"/>
      <c r="U165" s="2"/>
      <c r="V165" s="2">
        <v>14</v>
      </c>
      <c r="W165" s="2" t="str">
        <f t="shared" si="16"/>
        <v/>
      </c>
      <c r="X165" s="2" t="str" cm="1">
        <f t="array" ref="X165">IFERROR(INDEX($J$19:$J$33,W165),"")</f>
        <v/>
      </c>
      <c r="Y165" s="2"/>
      <c r="Z165" s="2"/>
      <c r="AA165" s="2" t="str">
        <f t="shared" si="14"/>
        <v/>
      </c>
      <c r="AB165" s="2"/>
    </row>
    <row r="166" spans="13:28">
      <c r="M166" s="2">
        <v>15</v>
      </c>
      <c r="N166" s="2" t="str">
        <f t="shared" si="15"/>
        <v/>
      </c>
      <c r="O166" s="2" t="str" cm="1">
        <f t="array" ref="O166">IFERROR(INDEX($G$19:$G$33,N166),"")</f>
        <v/>
      </c>
      <c r="P166" s="2"/>
      <c r="Q166" s="2"/>
      <c r="R166" s="2" t="str">
        <f t="shared" si="13"/>
        <v/>
      </c>
      <c r="S166" s="2"/>
      <c r="T166" s="2"/>
      <c r="U166" s="2"/>
      <c r="V166" s="2">
        <v>15</v>
      </c>
      <c r="W166" s="2" t="str">
        <f t="shared" si="16"/>
        <v/>
      </c>
      <c r="X166" s="2" t="str" cm="1">
        <f t="array" ref="X166">IFERROR(INDEX($J$19:$J$33,W166),"")</f>
        <v/>
      </c>
      <c r="Y166" s="2"/>
      <c r="Z166" s="2"/>
      <c r="AA166" s="2" t="str">
        <f t="shared" si="14"/>
        <v/>
      </c>
      <c r="AB166" s="2"/>
    </row>
    <row r="167" spans="13:28">
      <c r="M167" s="2">
        <v>16</v>
      </c>
      <c r="N167" s="2" t="str">
        <f t="shared" si="15"/>
        <v/>
      </c>
      <c r="O167" s="2" t="str" cm="1">
        <f t="array" ref="O167">IFERROR(INDEX($G$19:$G$33,N167),"")</f>
        <v/>
      </c>
      <c r="P167" s="2"/>
      <c r="Q167" s="2"/>
      <c r="R167" s="2" t="str">
        <f t="shared" si="13"/>
        <v/>
      </c>
      <c r="S167" s="2"/>
      <c r="T167" s="2"/>
      <c r="U167" s="2"/>
      <c r="V167" s="2">
        <v>16</v>
      </c>
      <c r="W167" s="2" t="str">
        <f t="shared" si="16"/>
        <v/>
      </c>
      <c r="X167" s="2" t="str" cm="1">
        <f t="array" ref="X167">IFERROR(INDEX($J$19:$J$33,W167),"")</f>
        <v/>
      </c>
      <c r="Y167" s="2"/>
      <c r="Z167" s="2"/>
      <c r="AA167" s="2" t="str">
        <f t="shared" si="14"/>
        <v/>
      </c>
      <c r="AB167" s="2"/>
    </row>
    <row r="168" spans="13:28">
      <c r="M168" s="2">
        <v>17</v>
      </c>
      <c r="N168" s="2" t="str">
        <f t="shared" si="15"/>
        <v/>
      </c>
      <c r="O168" s="2" t="str" cm="1">
        <f t="array" ref="O168">IFERROR(INDEX($G$19:$G$33,N168),"")</f>
        <v/>
      </c>
      <c r="P168" s="2"/>
      <c r="Q168" s="2"/>
      <c r="R168" s="2" t="str">
        <f t="shared" si="13"/>
        <v/>
      </c>
      <c r="S168" s="2"/>
      <c r="T168" s="2"/>
      <c r="U168" s="2"/>
      <c r="V168" s="2">
        <v>17</v>
      </c>
      <c r="W168" s="2" t="str">
        <f t="shared" si="16"/>
        <v/>
      </c>
      <c r="X168" s="2" t="str" cm="1">
        <f t="array" ref="X168">IFERROR(INDEX($J$19:$J$33,W168),"")</f>
        <v/>
      </c>
      <c r="Y168" s="2"/>
      <c r="Z168" s="2"/>
      <c r="AA168" s="2" t="str">
        <f t="shared" si="14"/>
        <v/>
      </c>
      <c r="AB168" s="2"/>
    </row>
    <row r="169" spans="13:28">
      <c r="M169" s="2">
        <v>18</v>
      </c>
      <c r="N169" s="2" t="str">
        <f t="shared" si="15"/>
        <v/>
      </c>
      <c r="O169" s="2" t="str" cm="1">
        <f t="array" ref="O169">IFERROR(INDEX($G$19:$G$33,N169),"")</f>
        <v/>
      </c>
      <c r="P169" s="2"/>
      <c r="Q169" s="2"/>
      <c r="R169" s="2" t="str">
        <f t="shared" si="13"/>
        <v/>
      </c>
      <c r="S169" s="2"/>
      <c r="T169" s="2"/>
      <c r="U169" s="2"/>
      <c r="V169" s="2">
        <v>18</v>
      </c>
      <c r="W169" s="2" t="str">
        <f t="shared" si="16"/>
        <v/>
      </c>
      <c r="X169" s="2" t="str" cm="1">
        <f t="array" ref="X169">IFERROR(INDEX($J$19:$J$33,W169),"")</f>
        <v/>
      </c>
      <c r="Y169" s="2"/>
      <c r="Z169" s="2"/>
      <c r="AA169" s="2" t="str">
        <f t="shared" si="14"/>
        <v/>
      </c>
      <c r="AB169" s="2"/>
    </row>
    <row r="170" spans="13:28">
      <c r="M170" s="2">
        <v>19</v>
      </c>
      <c r="N170" s="2" t="str">
        <f t="shared" si="15"/>
        <v/>
      </c>
      <c r="O170" s="2" t="str" cm="1">
        <f t="array" ref="O170">IFERROR(INDEX($G$19:$G$33,N170),"")</f>
        <v/>
      </c>
      <c r="P170" s="2"/>
      <c r="Q170" s="2"/>
      <c r="R170" s="2" t="str">
        <f t="shared" si="13"/>
        <v/>
      </c>
      <c r="S170" s="2"/>
      <c r="T170" s="2"/>
      <c r="U170" s="2"/>
      <c r="V170" s="2">
        <v>19</v>
      </c>
      <c r="W170" s="2" t="str">
        <f t="shared" si="16"/>
        <v/>
      </c>
      <c r="X170" s="2" t="str" cm="1">
        <f t="array" ref="X170">IFERROR(INDEX($J$19:$J$33,W170),"")</f>
        <v/>
      </c>
      <c r="Y170" s="2"/>
      <c r="Z170" s="2"/>
      <c r="AA170" s="2" t="str">
        <f t="shared" si="14"/>
        <v/>
      </c>
      <c r="AB170" s="2"/>
    </row>
    <row r="171" spans="13:28">
      <c r="M171" s="2">
        <v>20</v>
      </c>
      <c r="N171" s="2" t="str">
        <f t="shared" si="15"/>
        <v/>
      </c>
      <c r="O171" s="2" t="str" cm="1">
        <f t="array" ref="O171">IFERROR(INDEX($G$19:$G$33,N171),"")</f>
        <v/>
      </c>
      <c r="P171" s="2"/>
      <c r="Q171" s="2"/>
      <c r="R171" s="2" t="str">
        <f t="shared" si="13"/>
        <v/>
      </c>
      <c r="S171" s="2"/>
      <c r="T171" s="2"/>
      <c r="U171" s="2"/>
      <c r="V171" s="2">
        <v>20</v>
      </c>
      <c r="W171" s="2" t="str">
        <f t="shared" si="16"/>
        <v/>
      </c>
      <c r="X171" s="2" t="str" cm="1">
        <f t="array" ref="X171">IFERROR(INDEX($J$19:$J$33,W171),"")</f>
        <v/>
      </c>
      <c r="Y171" s="2"/>
      <c r="Z171" s="2"/>
      <c r="AA171" s="2" t="str">
        <f t="shared" si="14"/>
        <v/>
      </c>
      <c r="AB171" s="2"/>
    </row>
    <row r="172" spans="13:28">
      <c r="M172" s="2">
        <v>21</v>
      </c>
      <c r="N172" s="2" t="str">
        <f t="shared" si="15"/>
        <v/>
      </c>
      <c r="O172" s="2" t="str" cm="1">
        <f t="array" ref="O172">IFERROR(INDEX($G$19:$G$33,N172),"")</f>
        <v/>
      </c>
      <c r="P172" s="2"/>
      <c r="Q172" s="2"/>
      <c r="R172" s="2" t="str">
        <f t="shared" si="13"/>
        <v/>
      </c>
      <c r="S172" s="2"/>
      <c r="T172" s="2"/>
      <c r="U172" s="2"/>
      <c r="V172" s="2">
        <v>21</v>
      </c>
      <c r="W172" s="2" t="str">
        <f t="shared" si="16"/>
        <v/>
      </c>
      <c r="X172" s="2" t="str" cm="1">
        <f t="array" ref="X172">IFERROR(INDEX($J$19:$J$33,W172),"")</f>
        <v/>
      </c>
      <c r="Y172" s="2"/>
      <c r="Z172" s="2"/>
      <c r="AA172" s="2" t="str">
        <f t="shared" si="14"/>
        <v/>
      </c>
      <c r="AB172" s="2"/>
    </row>
    <row r="173" spans="13:28">
      <c r="M173" s="2">
        <v>22</v>
      </c>
      <c r="N173" s="2" t="str">
        <f t="shared" si="15"/>
        <v/>
      </c>
      <c r="O173" s="2" t="str" cm="1">
        <f t="array" ref="O173">IFERROR(INDEX($G$19:$G$33,N173),"")</f>
        <v/>
      </c>
      <c r="P173" s="2"/>
      <c r="Q173" s="2"/>
      <c r="R173" s="2" t="str">
        <f t="shared" si="13"/>
        <v/>
      </c>
      <c r="S173" s="2"/>
      <c r="T173" s="2"/>
      <c r="U173" s="2"/>
      <c r="V173" s="2">
        <v>22</v>
      </c>
      <c r="W173" s="2" t="str">
        <f t="shared" si="16"/>
        <v/>
      </c>
      <c r="X173" s="2" t="str" cm="1">
        <f t="array" ref="X173">IFERROR(INDEX($J$19:$J$33,W173),"")</f>
        <v/>
      </c>
      <c r="Y173" s="2"/>
      <c r="Z173" s="2"/>
      <c r="AA173" s="2" t="str">
        <f t="shared" si="14"/>
        <v/>
      </c>
      <c r="AB173" s="2"/>
    </row>
    <row r="174" spans="13:28">
      <c r="M174" s="2">
        <v>23</v>
      </c>
      <c r="N174" s="2" t="str">
        <f t="shared" si="15"/>
        <v/>
      </c>
      <c r="O174" s="2" t="str" cm="1">
        <f t="array" ref="O174">IFERROR(INDEX($G$19:$G$33,N174),"")</f>
        <v/>
      </c>
      <c r="P174" s="2"/>
      <c r="Q174" s="2"/>
      <c r="R174" s="2" t="str">
        <f t="shared" si="13"/>
        <v/>
      </c>
      <c r="S174" s="2"/>
      <c r="T174" s="2"/>
      <c r="U174" s="2"/>
      <c r="V174" s="2">
        <v>23</v>
      </c>
      <c r="W174" s="2" t="str">
        <f t="shared" si="16"/>
        <v/>
      </c>
      <c r="X174" s="2" t="str" cm="1">
        <f t="array" ref="X174">IFERROR(INDEX($J$19:$J$33,W174),"")</f>
        <v/>
      </c>
      <c r="Y174" s="2"/>
      <c r="Z174" s="2"/>
      <c r="AA174" s="2" t="str">
        <f t="shared" si="14"/>
        <v/>
      </c>
      <c r="AB174" s="2"/>
    </row>
    <row r="175" spans="13:28">
      <c r="M175" s="2">
        <v>24</v>
      </c>
      <c r="N175" s="2" t="str">
        <f t="shared" si="15"/>
        <v/>
      </c>
      <c r="O175" s="2" t="str" cm="1">
        <f t="array" ref="O175">IFERROR(INDEX($G$19:$G$33,N175),"")</f>
        <v/>
      </c>
      <c r="P175" s="2"/>
      <c r="Q175" s="2"/>
      <c r="R175" s="2" t="str">
        <f t="shared" si="13"/>
        <v/>
      </c>
      <c r="S175" s="2"/>
      <c r="T175" s="2"/>
      <c r="U175" s="2"/>
      <c r="V175" s="2">
        <v>24</v>
      </c>
      <c r="W175" s="2" t="str">
        <f t="shared" si="16"/>
        <v/>
      </c>
      <c r="X175" s="2" t="str" cm="1">
        <f t="array" ref="X175">IFERROR(INDEX($J$19:$J$33,W175),"")</f>
        <v/>
      </c>
      <c r="Y175" s="2"/>
      <c r="Z175" s="2"/>
      <c r="AA175" s="2" t="str">
        <f t="shared" si="14"/>
        <v/>
      </c>
      <c r="AB175" s="2"/>
    </row>
    <row r="176" spans="13:28">
      <c r="M176" s="2">
        <v>25</v>
      </c>
      <c r="N176" s="2" t="str">
        <f t="shared" si="15"/>
        <v/>
      </c>
      <c r="O176" s="2" t="str" cm="1">
        <f t="array" ref="O176">IFERROR(INDEX($G$19:$G$33,N176),"")</f>
        <v/>
      </c>
      <c r="P176" s="2"/>
      <c r="Q176" s="2"/>
      <c r="R176" s="2" t="str">
        <f t="shared" si="13"/>
        <v/>
      </c>
      <c r="S176" s="2"/>
      <c r="T176" s="2"/>
      <c r="U176" s="2"/>
      <c r="V176" s="2">
        <v>25</v>
      </c>
      <c r="W176" s="2" t="str">
        <f t="shared" si="16"/>
        <v/>
      </c>
      <c r="X176" s="2" t="str" cm="1">
        <f t="array" ref="X176">IFERROR(INDEX($J$19:$J$33,W176),"")</f>
        <v/>
      </c>
      <c r="Y176" s="2"/>
      <c r="Z176" s="2"/>
      <c r="AA176" s="2" t="str">
        <f t="shared" si="14"/>
        <v/>
      </c>
      <c r="AB176" s="2"/>
    </row>
    <row r="177" spans="13:28">
      <c r="M177" s="2">
        <v>26</v>
      </c>
      <c r="N177" s="2" t="str">
        <f t="shared" si="15"/>
        <v/>
      </c>
      <c r="O177" s="2" t="str" cm="1">
        <f t="array" ref="O177">IFERROR(INDEX($G$19:$G$33,N177),"")</f>
        <v/>
      </c>
      <c r="P177" s="2"/>
      <c r="Q177" s="2"/>
      <c r="R177" s="2" t="str">
        <f t="shared" si="13"/>
        <v/>
      </c>
      <c r="S177" s="2"/>
      <c r="T177" s="2"/>
      <c r="U177" s="2"/>
      <c r="V177" s="2">
        <v>26</v>
      </c>
      <c r="W177" s="2" t="str">
        <f t="shared" si="16"/>
        <v/>
      </c>
      <c r="X177" s="2" t="str" cm="1">
        <f t="array" ref="X177">IFERROR(INDEX($J$19:$J$33,W177),"")</f>
        <v/>
      </c>
      <c r="Y177" s="2"/>
      <c r="Z177" s="2"/>
      <c r="AA177" s="2" t="str">
        <f t="shared" si="14"/>
        <v/>
      </c>
      <c r="AB177" s="2"/>
    </row>
    <row r="178" spans="13:28">
      <c r="M178" s="2">
        <v>27</v>
      </c>
      <c r="N178" s="2" t="str">
        <f t="shared" si="15"/>
        <v/>
      </c>
      <c r="O178" s="2" t="str" cm="1">
        <f t="array" ref="O178">IFERROR(INDEX($G$19:$G$33,N178),"")</f>
        <v/>
      </c>
      <c r="P178" s="2"/>
      <c r="Q178" s="2"/>
      <c r="R178" s="2" t="str">
        <f t="shared" si="13"/>
        <v/>
      </c>
      <c r="S178" s="2"/>
      <c r="T178" s="2"/>
      <c r="U178" s="2"/>
      <c r="V178" s="2">
        <v>27</v>
      </c>
      <c r="W178" s="2" t="str">
        <f t="shared" si="16"/>
        <v/>
      </c>
      <c r="X178" s="2" t="str" cm="1">
        <f t="array" ref="X178">IFERROR(INDEX($J$19:$J$33,W178),"")</f>
        <v/>
      </c>
      <c r="Y178" s="2"/>
      <c r="Z178" s="2"/>
      <c r="AA178" s="2" t="str">
        <f t="shared" si="14"/>
        <v/>
      </c>
      <c r="AB178" s="2"/>
    </row>
    <row r="179" spans="13:28">
      <c r="M179" s="2">
        <v>28</v>
      </c>
      <c r="N179" s="2" t="str">
        <f t="shared" si="15"/>
        <v/>
      </c>
      <c r="O179" s="2" t="str" cm="1">
        <f t="array" ref="O179">IFERROR(INDEX($G$19:$G$33,N179),"")</f>
        <v/>
      </c>
      <c r="P179" s="2"/>
      <c r="Q179" s="2"/>
      <c r="R179" s="2" t="str">
        <f t="shared" si="13"/>
        <v/>
      </c>
      <c r="S179" s="2"/>
      <c r="T179" s="2"/>
      <c r="U179" s="2"/>
      <c r="V179" s="2">
        <v>28</v>
      </c>
      <c r="W179" s="2" t="str">
        <f t="shared" si="16"/>
        <v/>
      </c>
      <c r="X179" s="2" t="str" cm="1">
        <f t="array" ref="X179">IFERROR(INDEX($J$19:$J$33,W179),"")</f>
        <v/>
      </c>
      <c r="Y179" s="2"/>
      <c r="Z179" s="2"/>
      <c r="AA179" s="2" t="str">
        <f t="shared" si="14"/>
        <v/>
      </c>
      <c r="AB179" s="2"/>
    </row>
    <row r="180" spans="13:28">
      <c r="M180" s="2">
        <v>29</v>
      </c>
      <c r="N180" s="2" t="str">
        <f t="shared" si="15"/>
        <v/>
      </c>
      <c r="O180" s="2" t="str" cm="1">
        <f t="array" ref="O180">IFERROR(INDEX($G$19:$G$33,N180),"")</f>
        <v/>
      </c>
      <c r="P180" s="2"/>
      <c r="Q180" s="2"/>
      <c r="R180" s="2" t="str">
        <f t="shared" si="13"/>
        <v/>
      </c>
      <c r="S180" s="2"/>
      <c r="T180" s="2"/>
      <c r="U180" s="2"/>
      <c r="V180" s="2">
        <v>29</v>
      </c>
      <c r="W180" s="2" t="str">
        <f t="shared" si="16"/>
        <v/>
      </c>
      <c r="X180" s="2" t="str" cm="1">
        <f t="array" ref="X180">IFERROR(INDEX($J$19:$J$33,W180),"")</f>
        <v/>
      </c>
      <c r="Y180" s="2"/>
      <c r="Z180" s="2"/>
      <c r="AA180" s="2" t="str">
        <f t="shared" si="14"/>
        <v/>
      </c>
      <c r="AB180" s="2"/>
    </row>
    <row r="181" spans="13:28">
      <c r="M181" s="2">
        <v>30</v>
      </c>
      <c r="N181" s="2" t="str">
        <f t="shared" si="15"/>
        <v/>
      </c>
      <c r="O181" s="2" t="str" cm="1">
        <f t="array" ref="O181">IFERROR(INDEX($G$19:$G$33,N181),"")</f>
        <v/>
      </c>
      <c r="P181" s="2"/>
      <c r="Q181" s="2"/>
      <c r="R181" s="2" t="str">
        <f t="shared" si="13"/>
        <v/>
      </c>
      <c r="S181" s="2"/>
      <c r="T181" s="2"/>
      <c r="U181" s="2"/>
      <c r="V181" s="2">
        <v>30</v>
      </c>
      <c r="W181" s="2" t="str">
        <f t="shared" si="16"/>
        <v/>
      </c>
      <c r="X181" s="2" t="str" cm="1">
        <f t="array" ref="X181">IFERROR(INDEX($J$19:$J$33,W181),"")</f>
        <v/>
      </c>
      <c r="Y181" s="2"/>
      <c r="Z181" s="2"/>
      <c r="AA181" s="2" t="str">
        <f t="shared" si="14"/>
        <v/>
      </c>
      <c r="AB181" s="2"/>
    </row>
    <row r="182" spans="13:28">
      <c r="M182" s="2">
        <v>31</v>
      </c>
      <c r="N182" s="2" t="str">
        <f t="shared" si="15"/>
        <v/>
      </c>
      <c r="O182" s="2" t="str" cm="1">
        <f t="array" ref="O182">IFERROR(INDEX($G$19:$G$33,N182),"")</f>
        <v/>
      </c>
      <c r="P182" s="2"/>
      <c r="Q182" s="2"/>
      <c r="R182" s="2" t="str">
        <f t="shared" si="13"/>
        <v/>
      </c>
      <c r="S182" s="2"/>
      <c r="T182" s="2"/>
      <c r="U182" s="2"/>
      <c r="V182" s="2">
        <v>31</v>
      </c>
      <c r="W182" s="2" t="str">
        <f t="shared" si="16"/>
        <v/>
      </c>
      <c r="X182" s="2" t="str" cm="1">
        <f t="array" ref="X182">IFERROR(INDEX($J$19:$J$33,W182),"")</f>
        <v/>
      </c>
      <c r="Y182" s="2"/>
      <c r="Z182" s="2"/>
      <c r="AA182" s="2" t="str">
        <f t="shared" si="14"/>
        <v/>
      </c>
      <c r="AB182" s="2"/>
    </row>
    <row r="183" spans="13:28">
      <c r="M183" s="2">
        <v>32</v>
      </c>
      <c r="N183" s="2" t="str">
        <f t="shared" si="15"/>
        <v/>
      </c>
      <c r="O183" s="2" t="str" cm="1">
        <f t="array" ref="O183">IFERROR(INDEX($G$19:$G$33,N183),"")</f>
        <v/>
      </c>
      <c r="P183" s="2"/>
      <c r="Q183" s="2"/>
      <c r="R183" s="2" t="str">
        <f t="shared" si="13"/>
        <v/>
      </c>
      <c r="S183" s="2"/>
      <c r="T183" s="2"/>
      <c r="U183" s="2"/>
      <c r="V183" s="2">
        <v>32</v>
      </c>
      <c r="W183" s="2" t="str">
        <f t="shared" si="16"/>
        <v/>
      </c>
      <c r="X183" s="2" t="str" cm="1">
        <f t="array" ref="X183">IFERROR(INDEX($J$19:$J$33,W183),"")</f>
        <v/>
      </c>
      <c r="Y183" s="2"/>
      <c r="Z183" s="2"/>
      <c r="AA183" s="2" t="str">
        <f t="shared" si="14"/>
        <v/>
      </c>
      <c r="AB183" s="2"/>
    </row>
    <row r="184" spans="13:28">
      <c r="M184" s="2">
        <v>33</v>
      </c>
      <c r="N184" s="2" t="str">
        <f t="shared" si="15"/>
        <v/>
      </c>
      <c r="O184" s="2" t="str" cm="1">
        <f t="array" ref="O184">IFERROR(INDEX($G$19:$G$33,N184),"")</f>
        <v/>
      </c>
      <c r="P184" s="2"/>
      <c r="Q184" s="2"/>
      <c r="R184" s="2" t="str">
        <f t="shared" si="13"/>
        <v/>
      </c>
      <c r="S184" s="2"/>
      <c r="T184" s="2"/>
      <c r="U184" s="2"/>
      <c r="V184" s="2">
        <v>33</v>
      </c>
      <c r="W184" s="2" t="str">
        <f t="shared" si="16"/>
        <v/>
      </c>
      <c r="X184" s="2" t="str" cm="1">
        <f t="array" ref="X184">IFERROR(INDEX($J$19:$J$33,W184),"")</f>
        <v/>
      </c>
      <c r="Y184" s="2"/>
      <c r="Z184" s="2"/>
      <c r="AA184" s="2" t="str">
        <f t="shared" si="14"/>
        <v/>
      </c>
      <c r="AB184" s="2"/>
    </row>
    <row r="185" spans="13:28">
      <c r="M185" s="2">
        <v>34</v>
      </c>
      <c r="N185" s="2" t="str">
        <f t="shared" si="15"/>
        <v/>
      </c>
      <c r="O185" s="2" t="str" cm="1">
        <f t="array" ref="O185">IFERROR(INDEX($G$19:$G$33,N185),"")</f>
        <v/>
      </c>
      <c r="P185" s="2"/>
      <c r="Q185" s="2"/>
      <c r="R185" s="2" t="str">
        <f t="shared" si="13"/>
        <v/>
      </c>
      <c r="S185" s="2"/>
      <c r="T185" s="2"/>
      <c r="U185" s="2"/>
      <c r="V185" s="2">
        <v>34</v>
      </c>
      <c r="W185" s="2" t="str">
        <f t="shared" si="16"/>
        <v/>
      </c>
      <c r="X185" s="2" t="str" cm="1">
        <f t="array" ref="X185">IFERROR(INDEX($J$19:$J$33,W185),"")</f>
        <v/>
      </c>
      <c r="Y185" s="2"/>
      <c r="Z185" s="2"/>
      <c r="AA185" s="2" t="str">
        <f t="shared" si="14"/>
        <v/>
      </c>
      <c r="AB185" s="2"/>
    </row>
    <row r="186" spans="13:28">
      <c r="M186" s="2">
        <v>35</v>
      </c>
      <c r="N186" s="2" t="str">
        <f t="shared" si="15"/>
        <v/>
      </c>
      <c r="O186" s="2" t="str" cm="1">
        <f t="array" ref="O186">IFERROR(INDEX($G$19:$G$33,N186),"")</f>
        <v/>
      </c>
      <c r="P186" s="2"/>
      <c r="Q186" s="2"/>
      <c r="R186" s="2" t="str">
        <f t="shared" si="13"/>
        <v/>
      </c>
      <c r="S186" s="2"/>
      <c r="T186" s="2"/>
      <c r="U186" s="2"/>
      <c r="V186" s="2">
        <v>35</v>
      </c>
      <c r="W186" s="2" t="str">
        <f t="shared" si="16"/>
        <v/>
      </c>
      <c r="X186" s="2" t="str" cm="1">
        <f t="array" ref="X186">IFERROR(INDEX($J$19:$J$33,W186),"")</f>
        <v/>
      </c>
      <c r="Y186" s="2"/>
      <c r="Z186" s="2"/>
      <c r="AA186" s="2" t="str">
        <f t="shared" si="14"/>
        <v/>
      </c>
      <c r="AB186" s="2"/>
    </row>
    <row r="187" spans="13:28">
      <c r="M187" s="2">
        <v>36</v>
      </c>
      <c r="N187" s="2" t="str">
        <f t="shared" si="15"/>
        <v/>
      </c>
      <c r="O187" s="2" t="str" cm="1">
        <f t="array" ref="O187">IFERROR(INDEX($G$19:$G$33,N187),"")</f>
        <v/>
      </c>
      <c r="P187" s="2"/>
      <c r="Q187" s="2"/>
      <c r="R187" s="2" t="str">
        <f t="shared" si="13"/>
        <v/>
      </c>
      <c r="S187" s="2"/>
      <c r="T187" s="2"/>
      <c r="U187" s="2"/>
      <c r="V187" s="2">
        <v>36</v>
      </c>
      <c r="W187" s="2" t="str">
        <f t="shared" si="16"/>
        <v/>
      </c>
      <c r="X187" s="2" t="str" cm="1">
        <f t="array" ref="X187">IFERROR(INDEX($J$19:$J$33,W187),"")</f>
        <v/>
      </c>
      <c r="Y187" s="2"/>
      <c r="Z187" s="2"/>
      <c r="AA187" s="2" t="str">
        <f t="shared" si="14"/>
        <v/>
      </c>
      <c r="AB187" s="2"/>
    </row>
    <row r="188" spans="13:28">
      <c r="M188" s="2">
        <v>37</v>
      </c>
      <c r="N188" s="2" t="str">
        <f t="shared" si="15"/>
        <v/>
      </c>
      <c r="O188" s="2" t="str" cm="1">
        <f t="array" ref="O188">IFERROR(INDEX($G$19:$G$33,N188),"")</f>
        <v/>
      </c>
      <c r="P188" s="2"/>
      <c r="Q188" s="2"/>
      <c r="R188" s="2" t="str">
        <f t="shared" si="13"/>
        <v/>
      </c>
      <c r="S188" s="2"/>
      <c r="T188" s="2"/>
      <c r="U188" s="2"/>
      <c r="V188" s="2">
        <v>37</v>
      </c>
      <c r="W188" s="2" t="str">
        <f t="shared" si="16"/>
        <v/>
      </c>
      <c r="X188" s="2" t="str" cm="1">
        <f t="array" ref="X188">IFERROR(INDEX($J$19:$J$33,W188),"")</f>
        <v/>
      </c>
      <c r="Y188" s="2"/>
      <c r="Z188" s="2"/>
      <c r="AA188" s="2" t="str">
        <f t="shared" si="14"/>
        <v/>
      </c>
      <c r="AB188" s="2"/>
    </row>
    <row r="189" spans="13:28">
      <c r="M189" s="2">
        <v>38</v>
      </c>
      <c r="N189" s="2" t="str">
        <f t="shared" si="15"/>
        <v/>
      </c>
      <c r="O189" s="2" t="str" cm="1">
        <f t="array" ref="O189">IFERROR(INDEX($G$19:$G$33,N189),"")</f>
        <v/>
      </c>
      <c r="P189" s="2"/>
      <c r="Q189" s="2"/>
      <c r="R189" s="2" t="str">
        <f t="shared" si="13"/>
        <v/>
      </c>
      <c r="S189" s="2"/>
      <c r="T189" s="2"/>
      <c r="U189" s="2"/>
      <c r="V189" s="2">
        <v>38</v>
      </c>
      <c r="W189" s="2" t="str">
        <f t="shared" si="16"/>
        <v/>
      </c>
      <c r="X189" s="2" t="str" cm="1">
        <f t="array" ref="X189">IFERROR(INDEX($J$19:$J$33,W189),"")</f>
        <v/>
      </c>
      <c r="Y189" s="2"/>
      <c r="Z189" s="2"/>
      <c r="AA189" s="2" t="str">
        <f t="shared" si="14"/>
        <v/>
      </c>
      <c r="AB189" s="2"/>
    </row>
    <row r="190" spans="13:28">
      <c r="M190" s="2">
        <v>39</v>
      </c>
      <c r="N190" s="2" t="str">
        <f t="shared" si="15"/>
        <v/>
      </c>
      <c r="O190" s="2" t="str" cm="1">
        <f t="array" ref="O190">IFERROR(INDEX($G$19:$G$33,N190),"")</f>
        <v/>
      </c>
      <c r="P190" s="2"/>
      <c r="Q190" s="2"/>
      <c r="R190" s="2" t="str">
        <f t="shared" si="13"/>
        <v/>
      </c>
      <c r="S190" s="2"/>
      <c r="T190" s="2"/>
      <c r="U190" s="2"/>
      <c r="V190" s="2">
        <v>39</v>
      </c>
      <c r="W190" s="2" t="str">
        <f t="shared" si="16"/>
        <v/>
      </c>
      <c r="X190" s="2" t="str" cm="1">
        <f t="array" ref="X190">IFERROR(INDEX($J$19:$J$33,W190),"")</f>
        <v/>
      </c>
      <c r="Y190" s="2"/>
      <c r="Z190" s="2"/>
      <c r="AA190" s="2" t="str">
        <f t="shared" si="14"/>
        <v/>
      </c>
      <c r="AB190" s="2"/>
    </row>
    <row r="191" spans="13:28">
      <c r="M191" s="2">
        <v>40</v>
      </c>
      <c r="N191" s="2" t="str">
        <f t="shared" si="15"/>
        <v/>
      </c>
      <c r="O191" s="2" t="str" cm="1">
        <f t="array" ref="O191">IFERROR(INDEX($G$19:$G$33,N191),"")</f>
        <v/>
      </c>
      <c r="P191" s="2"/>
      <c r="Q191" s="2"/>
      <c r="R191" s="2" t="str">
        <f t="shared" ref="R191:R196" si="17">IF(O191="","",M191)</f>
        <v/>
      </c>
      <c r="S191" s="2"/>
      <c r="T191" s="2"/>
      <c r="U191" s="2"/>
      <c r="V191" s="2">
        <v>40</v>
      </c>
      <c r="W191" s="2" t="str">
        <f t="shared" si="16"/>
        <v/>
      </c>
      <c r="X191" s="2" t="str" cm="1">
        <f t="array" ref="X191">IFERROR(INDEX($J$19:$J$33,W191),"")</f>
        <v/>
      </c>
      <c r="Y191" s="2"/>
      <c r="Z191" s="2"/>
      <c r="AA191" s="2" t="str">
        <f t="shared" ref="AA191:AA196" si="18">IF(X191="","",V191)</f>
        <v/>
      </c>
      <c r="AB191" s="2"/>
    </row>
    <row r="192" spans="13:28">
      <c r="M192" s="2">
        <v>41</v>
      </c>
      <c r="N192" s="2" t="str">
        <f t="shared" si="15"/>
        <v/>
      </c>
      <c r="O192" s="2" t="str" cm="1">
        <f t="array" ref="O192">IFERROR(INDEX($G$19:$G$33,N192),"")</f>
        <v/>
      </c>
      <c r="P192" s="2"/>
      <c r="Q192" s="2"/>
      <c r="R192" s="2" t="str">
        <f t="shared" si="17"/>
        <v/>
      </c>
      <c r="S192" s="2"/>
      <c r="T192" s="2"/>
      <c r="U192" s="2"/>
      <c r="V192" s="2">
        <v>41</v>
      </c>
      <c r="W192" s="2" t="str">
        <f t="shared" si="16"/>
        <v/>
      </c>
      <c r="X192" s="2" t="str" cm="1">
        <f t="array" ref="X192">IFERROR(INDEX($J$19:$J$33,W192),"")</f>
        <v/>
      </c>
      <c r="Y192" s="2"/>
      <c r="Z192" s="2"/>
      <c r="AA192" s="2" t="str">
        <f t="shared" si="18"/>
        <v/>
      </c>
      <c r="AB192" s="2"/>
    </row>
    <row r="193" spans="13:28">
      <c r="M193" s="2">
        <v>42</v>
      </c>
      <c r="N193" s="2" t="str">
        <f t="shared" si="15"/>
        <v/>
      </c>
      <c r="O193" s="2" t="str" cm="1">
        <f t="array" ref="O193">IFERROR(INDEX($G$19:$G$33,N193),"")</f>
        <v/>
      </c>
      <c r="P193" s="2"/>
      <c r="Q193" s="2"/>
      <c r="R193" s="2" t="str">
        <f t="shared" si="17"/>
        <v/>
      </c>
      <c r="S193" s="2"/>
      <c r="T193" s="2"/>
      <c r="U193" s="2"/>
      <c r="V193" s="2">
        <v>42</v>
      </c>
      <c r="W193" s="2" t="str">
        <f t="shared" si="16"/>
        <v/>
      </c>
      <c r="X193" s="2" t="str" cm="1">
        <f t="array" ref="X193">IFERROR(INDEX($J$19:$J$33,W193),"")</f>
        <v/>
      </c>
      <c r="Y193" s="2"/>
      <c r="Z193" s="2"/>
      <c r="AA193" s="2" t="str">
        <f t="shared" si="18"/>
        <v/>
      </c>
      <c r="AB193" s="2"/>
    </row>
    <row r="194" spans="13:28">
      <c r="M194" s="2">
        <v>43</v>
      </c>
      <c r="N194" s="2" t="str">
        <f t="shared" si="15"/>
        <v/>
      </c>
      <c r="O194" s="2" t="str" cm="1">
        <f t="array" ref="O194">IFERROR(INDEX($G$19:$G$33,N194),"")</f>
        <v/>
      </c>
      <c r="P194" s="2"/>
      <c r="Q194" s="2"/>
      <c r="R194" s="2" t="str">
        <f t="shared" si="17"/>
        <v/>
      </c>
      <c r="S194" s="2"/>
      <c r="T194" s="2"/>
      <c r="U194" s="2"/>
      <c r="V194" s="2">
        <v>43</v>
      </c>
      <c r="W194" s="2" t="str">
        <f t="shared" si="16"/>
        <v/>
      </c>
      <c r="X194" s="2" t="str" cm="1">
        <f t="array" ref="X194">IFERROR(INDEX($J$19:$J$33,W194),"")</f>
        <v/>
      </c>
      <c r="Y194" s="2"/>
      <c r="Z194" s="2"/>
      <c r="AA194" s="2" t="str">
        <f t="shared" si="18"/>
        <v/>
      </c>
      <c r="AB194" s="2"/>
    </row>
    <row r="195" spans="13:28">
      <c r="M195" s="2">
        <v>44</v>
      </c>
      <c r="N195" s="2" t="str">
        <f t="shared" si="15"/>
        <v/>
      </c>
      <c r="O195" s="2" t="str" cm="1">
        <f t="array" ref="O195">IFERROR(INDEX($G$19:$G$33,N195),"")</f>
        <v/>
      </c>
      <c r="P195" s="2"/>
      <c r="Q195" s="2"/>
      <c r="R195" s="2" t="str">
        <f t="shared" si="17"/>
        <v/>
      </c>
      <c r="S195" s="2"/>
      <c r="T195" s="2"/>
      <c r="U195" s="2"/>
      <c r="V195" s="2">
        <v>44</v>
      </c>
      <c r="W195" s="2" t="str">
        <f t="shared" si="16"/>
        <v/>
      </c>
      <c r="X195" s="2" t="str" cm="1">
        <f t="array" ref="X195">IFERROR(INDEX($J$19:$J$33,W195),"")</f>
        <v/>
      </c>
      <c r="Y195" s="2"/>
      <c r="Z195" s="2"/>
      <c r="AA195" s="2" t="str">
        <f t="shared" si="18"/>
        <v/>
      </c>
      <c r="AB195" s="2"/>
    </row>
    <row r="196" spans="13:28">
      <c r="M196" s="2">
        <v>45</v>
      </c>
      <c r="N196" s="2" t="str">
        <f t="shared" si="15"/>
        <v/>
      </c>
      <c r="O196" s="2" t="str" cm="1">
        <f t="array" ref="O196">IFERROR(INDEX($G$19:$G$33,N196),"")</f>
        <v/>
      </c>
      <c r="P196" s="2"/>
      <c r="Q196" s="2"/>
      <c r="R196" s="2" t="str">
        <f t="shared" si="17"/>
        <v/>
      </c>
      <c r="S196" s="2"/>
      <c r="T196" s="2"/>
      <c r="U196" s="2"/>
      <c r="V196" s="2">
        <v>45</v>
      </c>
      <c r="W196" s="2" t="str">
        <f t="shared" si="16"/>
        <v/>
      </c>
      <c r="X196" s="2" t="str" cm="1">
        <f t="array" ref="X196">IFERROR(INDEX($J$19:$J$33,W196),"")</f>
        <v/>
      </c>
      <c r="Y196" s="2"/>
      <c r="Z196" s="2"/>
      <c r="AA196" s="2" t="str">
        <f t="shared" si="18"/>
        <v/>
      </c>
      <c r="AB196" s="2"/>
    </row>
    <row r="197" spans="13:28">
      <c r="M197" s="2"/>
      <c r="N197" s="2"/>
      <c r="O197" s="2"/>
      <c r="P197" s="2"/>
      <c r="Q197" s="2"/>
      <c r="R197" s="2"/>
      <c r="S197" s="2"/>
      <c r="T197" s="2"/>
      <c r="U197" s="2"/>
      <c r="V197" s="2"/>
      <c r="W197" s="2"/>
      <c r="X197" s="2"/>
      <c r="Y197" s="2"/>
      <c r="Z197" s="2"/>
      <c r="AA197" s="2"/>
      <c r="AB197" s="2"/>
    </row>
    <row r="198" spans="13:28">
      <c r="M198" s="2"/>
      <c r="N198" s="2"/>
      <c r="O198" s="2"/>
      <c r="P198" s="2"/>
      <c r="Q198" s="2"/>
      <c r="R198" s="2"/>
      <c r="S198" s="2"/>
      <c r="T198" s="2"/>
      <c r="U198" s="2"/>
      <c r="V198" s="2"/>
      <c r="W198" s="2"/>
      <c r="X198" s="2"/>
      <c r="Y198" s="2"/>
      <c r="Z198" s="2"/>
      <c r="AA198" s="2"/>
      <c r="AB198" s="2"/>
    </row>
    <row r="199" spans="13:28">
      <c r="M199" s="2"/>
      <c r="N199" s="2"/>
      <c r="O199" s="2"/>
      <c r="P199" s="2"/>
      <c r="Q199" s="2"/>
      <c r="R199" s="2"/>
      <c r="S199" s="2"/>
      <c r="T199" s="2"/>
      <c r="U199" s="2"/>
      <c r="V199" s="2"/>
      <c r="W199" s="2"/>
      <c r="X199" s="2"/>
      <c r="Y199" s="2"/>
      <c r="Z199" s="2"/>
      <c r="AA199" s="2"/>
      <c r="AB199" s="2"/>
    </row>
    <row r="200" spans="13:28">
      <c r="M200" s="2"/>
      <c r="N200" s="2">
        <v>1</v>
      </c>
      <c r="O200" s="2">
        <f>IFERROR(INDEX($O$62:$O$196,MATCH(N200,$R$62:$R$196,0)),"")</f>
        <v>0</v>
      </c>
      <c r="P200" s="2" t="str">
        <f>IF(O201="","",", ")</f>
        <v/>
      </c>
      <c r="Q200" s="2"/>
      <c r="R200" s="2" t="str">
        <f>IF(O200="","","["&amp;N200&amp;" ]"&amp;O200&amp;P200)</f>
        <v>[1 ]0</v>
      </c>
      <c r="S200" s="2"/>
      <c r="T200" s="2"/>
      <c r="U200" s="2"/>
      <c r="V200" s="2"/>
      <c r="W200" s="2">
        <v>1</v>
      </c>
      <c r="X200" s="2">
        <f>IFERROR(INDEX($X$62:$X$196,MATCH(W200,$AA$62:$AA$196,0)),"")</f>
        <v>0</v>
      </c>
      <c r="Y200" s="2" t="str">
        <f>IF(X201="","",", ")</f>
        <v/>
      </c>
      <c r="Z200" s="2"/>
      <c r="AA200" s="2" t="str">
        <f>IF(X200="","","["&amp;W200&amp;" ]"&amp;X200&amp;Y200)</f>
        <v>[1 ]0</v>
      </c>
      <c r="AB200" s="2"/>
    </row>
    <row r="201" spans="13:28">
      <c r="M201" s="2"/>
      <c r="N201" s="2">
        <v>2</v>
      </c>
      <c r="O201" s="2" t="str">
        <f t="shared" ref="O201:O244" si="19">IFERROR(INDEX($O$62:$O$196,MATCH(N201,$R$62:$R$196,0)),"")</f>
        <v/>
      </c>
      <c r="P201" s="2" t="str">
        <f t="shared" ref="P201:P243" si="20">IF(O202="","",", ")</f>
        <v/>
      </c>
      <c r="Q201" s="2"/>
      <c r="R201" s="2" t="str">
        <f t="shared" ref="R201:R244" si="21">IF(O201="","","["&amp;N201&amp;" ]"&amp;O201&amp;P201)</f>
        <v/>
      </c>
      <c r="S201" s="2"/>
      <c r="T201" s="2"/>
      <c r="U201" s="2"/>
      <c r="V201" s="2"/>
      <c r="W201" s="2">
        <v>2</v>
      </c>
      <c r="X201" s="2" t="str">
        <f t="shared" ref="X201:X244" si="22">IFERROR(INDEX($X$62:$X$196,MATCH(W201,$AA$62:$AA$196,0)),"")</f>
        <v/>
      </c>
      <c r="Y201" s="2" t="str">
        <f t="shared" ref="Y201:Y243" si="23">IF(X202="","",", ")</f>
        <v/>
      </c>
      <c r="Z201" s="2"/>
      <c r="AA201" s="2" t="str">
        <f t="shared" ref="AA201:AA244" si="24">IF(X201="","","["&amp;W201&amp;" ]"&amp;X201&amp;Y201)</f>
        <v/>
      </c>
      <c r="AB201" s="2"/>
    </row>
    <row r="202" spans="13:28">
      <c r="M202" s="2"/>
      <c r="N202" s="2">
        <v>3</v>
      </c>
      <c r="O202" s="2" t="str">
        <f t="shared" si="19"/>
        <v/>
      </c>
      <c r="P202" s="2" t="str">
        <f t="shared" si="20"/>
        <v/>
      </c>
      <c r="Q202" s="2"/>
      <c r="R202" s="2" t="str">
        <f t="shared" si="21"/>
        <v/>
      </c>
      <c r="S202" s="2"/>
      <c r="T202" s="2"/>
      <c r="U202" s="2"/>
      <c r="V202" s="2"/>
      <c r="W202" s="2">
        <v>3</v>
      </c>
      <c r="X202" s="2" t="str">
        <f t="shared" si="22"/>
        <v/>
      </c>
      <c r="Y202" s="2" t="str">
        <f t="shared" si="23"/>
        <v/>
      </c>
      <c r="Z202" s="2"/>
      <c r="AA202" s="2" t="str">
        <f t="shared" si="24"/>
        <v/>
      </c>
      <c r="AB202" s="2"/>
    </row>
    <row r="203" spans="13:28">
      <c r="M203" s="2"/>
      <c r="N203" s="2">
        <v>4</v>
      </c>
      <c r="O203" s="2" t="str">
        <f t="shared" si="19"/>
        <v/>
      </c>
      <c r="P203" s="2" t="str">
        <f t="shared" si="20"/>
        <v/>
      </c>
      <c r="Q203" s="2"/>
      <c r="R203" s="2" t="str">
        <f t="shared" si="21"/>
        <v/>
      </c>
      <c r="S203" s="2"/>
      <c r="T203" s="2"/>
      <c r="U203" s="2"/>
      <c r="V203" s="2"/>
      <c r="W203" s="2">
        <v>4</v>
      </c>
      <c r="X203" s="2" t="str">
        <f t="shared" si="22"/>
        <v/>
      </c>
      <c r="Y203" s="2" t="str">
        <f t="shared" si="23"/>
        <v/>
      </c>
      <c r="Z203" s="2"/>
      <c r="AA203" s="2" t="str">
        <f t="shared" si="24"/>
        <v/>
      </c>
      <c r="AB203" s="2"/>
    </row>
    <row r="204" spans="13:28">
      <c r="M204" s="2"/>
      <c r="N204" s="2">
        <v>5</v>
      </c>
      <c r="O204" s="2" t="str">
        <f t="shared" si="19"/>
        <v/>
      </c>
      <c r="P204" s="2" t="str">
        <f t="shared" si="20"/>
        <v/>
      </c>
      <c r="Q204" s="2"/>
      <c r="R204" s="2" t="str">
        <f t="shared" si="21"/>
        <v/>
      </c>
      <c r="S204" s="2"/>
      <c r="T204" s="2"/>
      <c r="U204" s="2"/>
      <c r="V204" s="2"/>
      <c r="W204" s="2">
        <v>5</v>
      </c>
      <c r="X204" s="2" t="str">
        <f t="shared" si="22"/>
        <v/>
      </c>
      <c r="Y204" s="2" t="str">
        <f t="shared" si="23"/>
        <v/>
      </c>
      <c r="Z204" s="2"/>
      <c r="AA204" s="2" t="str">
        <f t="shared" si="24"/>
        <v/>
      </c>
      <c r="AB204" s="2"/>
    </row>
    <row r="205" spans="13:28">
      <c r="M205" s="2"/>
      <c r="N205" s="2">
        <v>6</v>
      </c>
      <c r="O205" s="2" t="str">
        <f t="shared" si="19"/>
        <v/>
      </c>
      <c r="P205" s="2" t="str">
        <f t="shared" si="20"/>
        <v/>
      </c>
      <c r="Q205" s="2"/>
      <c r="R205" s="2" t="str">
        <f t="shared" si="21"/>
        <v/>
      </c>
      <c r="S205" s="2"/>
      <c r="T205" s="2"/>
      <c r="U205" s="2"/>
      <c r="V205" s="2"/>
      <c r="W205" s="2">
        <v>6</v>
      </c>
      <c r="X205" s="2" t="str">
        <f t="shared" si="22"/>
        <v/>
      </c>
      <c r="Y205" s="2" t="str">
        <f t="shared" si="23"/>
        <v/>
      </c>
      <c r="Z205" s="2"/>
      <c r="AA205" s="2" t="str">
        <f t="shared" si="24"/>
        <v/>
      </c>
      <c r="AB205" s="2"/>
    </row>
    <row r="206" spans="13:28">
      <c r="M206" s="2"/>
      <c r="N206" s="2">
        <v>7</v>
      </c>
      <c r="O206" s="2" t="str">
        <f t="shared" si="19"/>
        <v/>
      </c>
      <c r="P206" s="2" t="str">
        <f t="shared" si="20"/>
        <v/>
      </c>
      <c r="Q206" s="2"/>
      <c r="R206" s="2" t="str">
        <f t="shared" si="21"/>
        <v/>
      </c>
      <c r="S206" s="2"/>
      <c r="T206" s="2"/>
      <c r="U206" s="2"/>
      <c r="V206" s="2"/>
      <c r="W206" s="2">
        <v>7</v>
      </c>
      <c r="X206" s="2" t="str">
        <f t="shared" si="22"/>
        <v/>
      </c>
      <c r="Y206" s="2" t="str">
        <f t="shared" si="23"/>
        <v/>
      </c>
      <c r="Z206" s="2"/>
      <c r="AA206" s="2" t="str">
        <f t="shared" si="24"/>
        <v/>
      </c>
      <c r="AB206" s="2"/>
    </row>
    <row r="207" spans="13:28">
      <c r="M207" s="2"/>
      <c r="N207" s="2">
        <v>8</v>
      </c>
      <c r="O207" s="2" t="str">
        <f t="shared" si="19"/>
        <v/>
      </c>
      <c r="P207" s="2" t="str">
        <f t="shared" si="20"/>
        <v/>
      </c>
      <c r="Q207" s="2"/>
      <c r="R207" s="2" t="str">
        <f t="shared" si="21"/>
        <v/>
      </c>
      <c r="S207" s="2"/>
      <c r="T207" s="2"/>
      <c r="U207" s="2"/>
      <c r="V207" s="2"/>
      <c r="W207" s="2">
        <v>8</v>
      </c>
      <c r="X207" s="2" t="str">
        <f t="shared" si="22"/>
        <v/>
      </c>
      <c r="Y207" s="2" t="str">
        <f t="shared" si="23"/>
        <v/>
      </c>
      <c r="Z207" s="2"/>
      <c r="AA207" s="2" t="str">
        <f t="shared" si="24"/>
        <v/>
      </c>
      <c r="AB207" s="2"/>
    </row>
    <row r="208" spans="13:28">
      <c r="M208" s="2"/>
      <c r="N208" s="2">
        <v>9</v>
      </c>
      <c r="O208" s="2" t="str">
        <f t="shared" si="19"/>
        <v/>
      </c>
      <c r="P208" s="2" t="str">
        <f t="shared" si="20"/>
        <v/>
      </c>
      <c r="Q208" s="2"/>
      <c r="R208" s="2" t="str">
        <f t="shared" si="21"/>
        <v/>
      </c>
      <c r="S208" s="2"/>
      <c r="T208" s="2"/>
      <c r="U208" s="2"/>
      <c r="V208" s="2"/>
      <c r="W208" s="2">
        <v>9</v>
      </c>
      <c r="X208" s="2" t="str">
        <f t="shared" si="22"/>
        <v/>
      </c>
      <c r="Y208" s="2" t="str">
        <f t="shared" si="23"/>
        <v/>
      </c>
      <c r="Z208" s="2"/>
      <c r="AA208" s="2" t="str">
        <f t="shared" si="24"/>
        <v/>
      </c>
      <c r="AB208" s="2"/>
    </row>
    <row r="209" spans="13:28">
      <c r="M209" s="2"/>
      <c r="N209" s="2">
        <v>10</v>
      </c>
      <c r="O209" s="2" t="str">
        <f t="shared" si="19"/>
        <v/>
      </c>
      <c r="P209" s="2" t="str">
        <f t="shared" si="20"/>
        <v/>
      </c>
      <c r="Q209" s="2"/>
      <c r="R209" s="2" t="str">
        <f t="shared" si="21"/>
        <v/>
      </c>
      <c r="S209" s="2"/>
      <c r="T209" s="2"/>
      <c r="U209" s="2"/>
      <c r="V209" s="2"/>
      <c r="W209" s="2">
        <v>10</v>
      </c>
      <c r="X209" s="2" t="str">
        <f t="shared" si="22"/>
        <v/>
      </c>
      <c r="Y209" s="2" t="str">
        <f t="shared" si="23"/>
        <v/>
      </c>
      <c r="Z209" s="2"/>
      <c r="AA209" s="2" t="str">
        <f t="shared" si="24"/>
        <v/>
      </c>
      <c r="AB209" s="2"/>
    </row>
    <row r="210" spans="13:28">
      <c r="M210" s="2"/>
      <c r="N210" s="2">
        <v>11</v>
      </c>
      <c r="O210" s="2" t="str">
        <f t="shared" si="19"/>
        <v/>
      </c>
      <c r="P210" s="2" t="str">
        <f t="shared" si="20"/>
        <v/>
      </c>
      <c r="Q210" s="2"/>
      <c r="R210" s="2" t="str">
        <f t="shared" si="21"/>
        <v/>
      </c>
      <c r="S210" s="2"/>
      <c r="T210" s="2"/>
      <c r="U210" s="2"/>
      <c r="V210" s="2"/>
      <c r="W210" s="2">
        <v>11</v>
      </c>
      <c r="X210" s="2" t="str">
        <f t="shared" si="22"/>
        <v/>
      </c>
      <c r="Y210" s="2" t="str">
        <f t="shared" si="23"/>
        <v/>
      </c>
      <c r="Z210" s="2"/>
      <c r="AA210" s="2" t="str">
        <f t="shared" si="24"/>
        <v/>
      </c>
      <c r="AB210" s="2"/>
    </row>
    <row r="211" spans="13:28">
      <c r="M211" s="2"/>
      <c r="N211" s="2">
        <v>12</v>
      </c>
      <c r="O211" s="2" t="str">
        <f t="shared" si="19"/>
        <v/>
      </c>
      <c r="P211" s="2" t="str">
        <f t="shared" si="20"/>
        <v/>
      </c>
      <c r="Q211" s="2"/>
      <c r="R211" s="2" t="str">
        <f t="shared" si="21"/>
        <v/>
      </c>
      <c r="S211" s="2"/>
      <c r="T211" s="2"/>
      <c r="U211" s="2"/>
      <c r="V211" s="2"/>
      <c r="W211" s="2">
        <v>12</v>
      </c>
      <c r="X211" s="2" t="str">
        <f t="shared" si="22"/>
        <v/>
      </c>
      <c r="Y211" s="2" t="str">
        <f t="shared" si="23"/>
        <v/>
      </c>
      <c r="Z211" s="2"/>
      <c r="AA211" s="2" t="str">
        <f t="shared" si="24"/>
        <v/>
      </c>
      <c r="AB211" s="2"/>
    </row>
    <row r="212" spans="13:28">
      <c r="M212" s="2"/>
      <c r="N212" s="2">
        <v>13</v>
      </c>
      <c r="O212" s="2" t="str">
        <f t="shared" si="19"/>
        <v/>
      </c>
      <c r="P212" s="2" t="str">
        <f t="shared" si="20"/>
        <v/>
      </c>
      <c r="Q212" s="2"/>
      <c r="R212" s="2" t="str">
        <f t="shared" si="21"/>
        <v/>
      </c>
      <c r="S212" s="2"/>
      <c r="T212" s="2"/>
      <c r="U212" s="2"/>
      <c r="V212" s="2"/>
      <c r="W212" s="2">
        <v>13</v>
      </c>
      <c r="X212" s="2" t="str">
        <f t="shared" si="22"/>
        <v/>
      </c>
      <c r="Y212" s="2" t="str">
        <f t="shared" si="23"/>
        <v/>
      </c>
      <c r="Z212" s="2"/>
      <c r="AA212" s="2" t="str">
        <f t="shared" si="24"/>
        <v/>
      </c>
      <c r="AB212" s="2"/>
    </row>
    <row r="213" spans="13:28">
      <c r="M213" s="2"/>
      <c r="N213" s="2">
        <v>14</v>
      </c>
      <c r="O213" s="2" t="str">
        <f t="shared" si="19"/>
        <v/>
      </c>
      <c r="P213" s="2" t="str">
        <f t="shared" si="20"/>
        <v/>
      </c>
      <c r="Q213" s="2"/>
      <c r="R213" s="2" t="str">
        <f t="shared" si="21"/>
        <v/>
      </c>
      <c r="S213" s="2"/>
      <c r="T213" s="2"/>
      <c r="U213" s="2"/>
      <c r="V213" s="2"/>
      <c r="W213" s="2">
        <v>14</v>
      </c>
      <c r="X213" s="2" t="str">
        <f t="shared" si="22"/>
        <v/>
      </c>
      <c r="Y213" s="2" t="str">
        <f t="shared" si="23"/>
        <v/>
      </c>
      <c r="Z213" s="2"/>
      <c r="AA213" s="2" t="str">
        <f t="shared" si="24"/>
        <v/>
      </c>
      <c r="AB213" s="2"/>
    </row>
    <row r="214" spans="13:28">
      <c r="M214" s="2"/>
      <c r="N214" s="2">
        <v>15</v>
      </c>
      <c r="O214" s="2" t="str">
        <f t="shared" si="19"/>
        <v/>
      </c>
      <c r="P214" s="2" t="str">
        <f t="shared" si="20"/>
        <v/>
      </c>
      <c r="Q214" s="2"/>
      <c r="R214" s="2" t="str">
        <f t="shared" si="21"/>
        <v/>
      </c>
      <c r="S214" s="2"/>
      <c r="T214" s="2"/>
      <c r="U214" s="2"/>
      <c r="V214" s="2"/>
      <c r="W214" s="2">
        <v>15</v>
      </c>
      <c r="X214" s="2" t="str">
        <f t="shared" si="22"/>
        <v/>
      </c>
      <c r="Y214" s="2" t="str">
        <f t="shared" si="23"/>
        <v/>
      </c>
      <c r="Z214" s="2"/>
      <c r="AA214" s="2" t="str">
        <f t="shared" si="24"/>
        <v/>
      </c>
      <c r="AB214" s="2"/>
    </row>
    <row r="215" spans="13:28">
      <c r="M215" s="2"/>
      <c r="N215" s="2">
        <v>16</v>
      </c>
      <c r="O215" s="2" t="str">
        <f t="shared" si="19"/>
        <v/>
      </c>
      <c r="P215" s="2" t="str">
        <f t="shared" si="20"/>
        <v/>
      </c>
      <c r="Q215" s="2"/>
      <c r="R215" s="2" t="str">
        <f t="shared" si="21"/>
        <v/>
      </c>
      <c r="S215" s="2"/>
      <c r="T215" s="2"/>
      <c r="U215" s="2"/>
      <c r="V215" s="2"/>
      <c r="W215" s="2">
        <v>16</v>
      </c>
      <c r="X215" s="2" t="str">
        <f t="shared" si="22"/>
        <v/>
      </c>
      <c r="Y215" s="2" t="str">
        <f t="shared" si="23"/>
        <v/>
      </c>
      <c r="Z215" s="2"/>
      <c r="AA215" s="2" t="str">
        <f t="shared" si="24"/>
        <v/>
      </c>
      <c r="AB215" s="2"/>
    </row>
    <row r="216" spans="13:28">
      <c r="M216" s="2"/>
      <c r="N216" s="2">
        <v>17</v>
      </c>
      <c r="O216" s="2" t="str">
        <f t="shared" si="19"/>
        <v/>
      </c>
      <c r="P216" s="2" t="str">
        <f t="shared" si="20"/>
        <v/>
      </c>
      <c r="Q216" s="2"/>
      <c r="R216" s="2" t="str">
        <f t="shared" si="21"/>
        <v/>
      </c>
      <c r="S216" s="2"/>
      <c r="T216" s="2"/>
      <c r="U216" s="2"/>
      <c r="V216" s="2"/>
      <c r="W216" s="2">
        <v>17</v>
      </c>
      <c r="X216" s="2" t="str">
        <f>IFERROR(INDEX($X$62:$X$196,MATCH(W216,$AA$62:$AA$196,0)),"")</f>
        <v/>
      </c>
      <c r="Y216" s="2" t="str">
        <f t="shared" si="23"/>
        <v/>
      </c>
      <c r="Z216" s="2"/>
      <c r="AA216" s="2" t="str">
        <f t="shared" si="24"/>
        <v/>
      </c>
      <c r="AB216" s="2"/>
    </row>
    <row r="217" spans="13:28">
      <c r="M217" s="2"/>
      <c r="N217" s="2">
        <v>18</v>
      </c>
      <c r="O217" s="2" t="str">
        <f t="shared" si="19"/>
        <v/>
      </c>
      <c r="P217" s="2" t="str">
        <f t="shared" si="20"/>
        <v/>
      </c>
      <c r="Q217" s="2"/>
      <c r="R217" s="2" t="str">
        <f t="shared" si="21"/>
        <v/>
      </c>
      <c r="S217" s="2"/>
      <c r="T217" s="2"/>
      <c r="U217" s="2"/>
      <c r="V217" s="2"/>
      <c r="W217" s="2">
        <v>18</v>
      </c>
      <c r="X217" s="2" t="str">
        <f t="shared" si="22"/>
        <v/>
      </c>
      <c r="Y217" s="2" t="str">
        <f t="shared" si="23"/>
        <v/>
      </c>
      <c r="Z217" s="2"/>
      <c r="AA217" s="2" t="str">
        <f t="shared" si="24"/>
        <v/>
      </c>
      <c r="AB217" s="2"/>
    </row>
    <row r="218" spans="13:28">
      <c r="M218" s="2"/>
      <c r="N218" s="2">
        <v>19</v>
      </c>
      <c r="O218" s="2" t="str">
        <f t="shared" si="19"/>
        <v/>
      </c>
      <c r="P218" s="2" t="str">
        <f t="shared" si="20"/>
        <v/>
      </c>
      <c r="Q218" s="2"/>
      <c r="R218" s="2" t="str">
        <f t="shared" si="21"/>
        <v/>
      </c>
      <c r="S218" s="2"/>
      <c r="T218" s="2"/>
      <c r="U218" s="2"/>
      <c r="V218" s="2"/>
      <c r="W218" s="2">
        <v>19</v>
      </c>
      <c r="X218" s="2" t="str">
        <f t="shared" si="22"/>
        <v/>
      </c>
      <c r="Y218" s="2" t="str">
        <f t="shared" si="23"/>
        <v/>
      </c>
      <c r="Z218" s="2"/>
      <c r="AA218" s="2" t="str">
        <f t="shared" si="24"/>
        <v/>
      </c>
      <c r="AB218" s="2"/>
    </row>
    <row r="219" spans="13:28">
      <c r="M219" s="2"/>
      <c r="N219" s="2">
        <v>20</v>
      </c>
      <c r="O219" s="2" t="str">
        <f t="shared" si="19"/>
        <v/>
      </c>
      <c r="P219" s="2" t="str">
        <f t="shared" si="20"/>
        <v/>
      </c>
      <c r="Q219" s="2"/>
      <c r="R219" s="2" t="str">
        <f t="shared" si="21"/>
        <v/>
      </c>
      <c r="S219" s="2"/>
      <c r="T219" s="2"/>
      <c r="U219" s="2"/>
      <c r="V219" s="2"/>
      <c r="W219" s="2">
        <v>20</v>
      </c>
      <c r="X219" s="2" t="str">
        <f t="shared" si="22"/>
        <v/>
      </c>
      <c r="Y219" s="2" t="str">
        <f t="shared" si="23"/>
        <v/>
      </c>
      <c r="Z219" s="2"/>
      <c r="AA219" s="2" t="str">
        <f t="shared" si="24"/>
        <v/>
      </c>
      <c r="AB219" s="2"/>
    </row>
    <row r="220" spans="13:28">
      <c r="M220" s="2"/>
      <c r="N220" s="2">
        <v>21</v>
      </c>
      <c r="O220" s="2" t="str">
        <f t="shared" si="19"/>
        <v/>
      </c>
      <c r="P220" s="2" t="str">
        <f t="shared" si="20"/>
        <v/>
      </c>
      <c r="Q220" s="2"/>
      <c r="R220" s="2" t="str">
        <f t="shared" si="21"/>
        <v/>
      </c>
      <c r="S220" s="2"/>
      <c r="T220" s="2"/>
      <c r="U220" s="2"/>
      <c r="V220" s="2"/>
      <c r="W220" s="2">
        <v>21</v>
      </c>
      <c r="X220" s="2" t="str">
        <f t="shared" si="22"/>
        <v/>
      </c>
      <c r="Y220" s="2" t="str">
        <f t="shared" si="23"/>
        <v/>
      </c>
      <c r="Z220" s="2"/>
      <c r="AA220" s="2" t="str">
        <f t="shared" si="24"/>
        <v/>
      </c>
      <c r="AB220" s="2"/>
    </row>
    <row r="221" spans="13:28">
      <c r="M221" s="2"/>
      <c r="N221" s="2">
        <v>22</v>
      </c>
      <c r="O221" s="2" t="str">
        <f t="shared" si="19"/>
        <v/>
      </c>
      <c r="P221" s="2" t="str">
        <f t="shared" si="20"/>
        <v/>
      </c>
      <c r="Q221" s="2"/>
      <c r="R221" s="2" t="str">
        <f t="shared" si="21"/>
        <v/>
      </c>
      <c r="S221" s="2"/>
      <c r="T221" s="2"/>
      <c r="U221" s="2"/>
      <c r="V221" s="2"/>
      <c r="W221" s="2">
        <v>22</v>
      </c>
      <c r="X221" s="2" t="str">
        <f t="shared" si="22"/>
        <v/>
      </c>
      <c r="Y221" s="2" t="str">
        <f t="shared" si="23"/>
        <v/>
      </c>
      <c r="Z221" s="2"/>
      <c r="AA221" s="2" t="str">
        <f t="shared" si="24"/>
        <v/>
      </c>
      <c r="AB221" s="2"/>
    </row>
    <row r="222" spans="13:28">
      <c r="M222" s="2"/>
      <c r="N222" s="2">
        <v>23</v>
      </c>
      <c r="O222" s="2" t="str">
        <f t="shared" si="19"/>
        <v/>
      </c>
      <c r="P222" s="2" t="str">
        <f t="shared" si="20"/>
        <v/>
      </c>
      <c r="Q222" s="2"/>
      <c r="R222" s="2" t="str">
        <f t="shared" si="21"/>
        <v/>
      </c>
      <c r="S222" s="2"/>
      <c r="T222" s="2"/>
      <c r="U222" s="2"/>
      <c r="V222" s="2"/>
      <c r="W222" s="2">
        <v>23</v>
      </c>
      <c r="X222" s="2" t="str">
        <f t="shared" si="22"/>
        <v/>
      </c>
      <c r="Y222" s="2" t="str">
        <f t="shared" si="23"/>
        <v/>
      </c>
      <c r="Z222" s="2"/>
      <c r="AA222" s="2" t="str">
        <f t="shared" si="24"/>
        <v/>
      </c>
      <c r="AB222" s="2"/>
    </row>
    <row r="223" spans="13:28">
      <c r="M223" s="2"/>
      <c r="N223" s="2">
        <v>24</v>
      </c>
      <c r="O223" s="2" t="str">
        <f t="shared" si="19"/>
        <v/>
      </c>
      <c r="P223" s="2" t="str">
        <f t="shared" si="20"/>
        <v/>
      </c>
      <c r="Q223" s="2"/>
      <c r="R223" s="2" t="str">
        <f t="shared" si="21"/>
        <v/>
      </c>
      <c r="S223" s="2"/>
      <c r="T223" s="2"/>
      <c r="U223" s="2"/>
      <c r="V223" s="2"/>
      <c r="W223" s="2">
        <v>24</v>
      </c>
      <c r="X223" s="2" t="str">
        <f t="shared" si="22"/>
        <v/>
      </c>
      <c r="Y223" s="2" t="str">
        <f t="shared" si="23"/>
        <v/>
      </c>
      <c r="Z223" s="2"/>
      <c r="AA223" s="2" t="str">
        <f t="shared" si="24"/>
        <v/>
      </c>
      <c r="AB223" s="2"/>
    </row>
    <row r="224" spans="13:28">
      <c r="M224" s="2"/>
      <c r="N224" s="2">
        <v>25</v>
      </c>
      <c r="O224" s="2" t="str">
        <f t="shared" si="19"/>
        <v/>
      </c>
      <c r="P224" s="2" t="str">
        <f t="shared" si="20"/>
        <v/>
      </c>
      <c r="Q224" s="2"/>
      <c r="R224" s="2" t="str">
        <f t="shared" si="21"/>
        <v/>
      </c>
      <c r="S224" s="2"/>
      <c r="T224" s="2"/>
      <c r="U224" s="2"/>
      <c r="V224" s="2"/>
      <c r="W224" s="2">
        <v>25</v>
      </c>
      <c r="X224" s="2" t="str">
        <f t="shared" si="22"/>
        <v/>
      </c>
      <c r="Y224" s="2" t="str">
        <f t="shared" si="23"/>
        <v/>
      </c>
      <c r="Z224" s="2"/>
      <c r="AA224" s="2" t="str">
        <f t="shared" si="24"/>
        <v/>
      </c>
      <c r="AB224" s="2"/>
    </row>
    <row r="225" spans="13:28">
      <c r="M225" s="2"/>
      <c r="N225" s="2">
        <v>26</v>
      </c>
      <c r="O225" s="2" t="str">
        <f t="shared" si="19"/>
        <v/>
      </c>
      <c r="P225" s="2" t="str">
        <f t="shared" si="20"/>
        <v/>
      </c>
      <c r="Q225" s="2"/>
      <c r="R225" s="2" t="str">
        <f t="shared" si="21"/>
        <v/>
      </c>
      <c r="S225" s="2"/>
      <c r="T225" s="2"/>
      <c r="U225" s="2"/>
      <c r="V225" s="2"/>
      <c r="W225" s="2">
        <v>26</v>
      </c>
      <c r="X225" s="2" t="str">
        <f t="shared" si="22"/>
        <v/>
      </c>
      <c r="Y225" s="2" t="str">
        <f t="shared" si="23"/>
        <v/>
      </c>
      <c r="Z225" s="2"/>
      <c r="AA225" s="2" t="str">
        <f t="shared" si="24"/>
        <v/>
      </c>
      <c r="AB225" s="2"/>
    </row>
    <row r="226" spans="13:28">
      <c r="M226" s="2"/>
      <c r="N226" s="2">
        <v>27</v>
      </c>
      <c r="O226" s="2" t="str">
        <f t="shared" si="19"/>
        <v/>
      </c>
      <c r="P226" s="2" t="str">
        <f t="shared" si="20"/>
        <v/>
      </c>
      <c r="Q226" s="2"/>
      <c r="R226" s="2" t="str">
        <f t="shared" si="21"/>
        <v/>
      </c>
      <c r="S226" s="2"/>
      <c r="T226" s="2"/>
      <c r="U226" s="2"/>
      <c r="V226" s="2"/>
      <c r="W226" s="2">
        <v>27</v>
      </c>
      <c r="X226" s="2" t="str">
        <f t="shared" si="22"/>
        <v/>
      </c>
      <c r="Y226" s="2" t="str">
        <f t="shared" si="23"/>
        <v/>
      </c>
      <c r="Z226" s="2"/>
      <c r="AA226" s="2" t="str">
        <f t="shared" si="24"/>
        <v/>
      </c>
      <c r="AB226" s="2"/>
    </row>
    <row r="227" spans="13:28">
      <c r="M227" s="2"/>
      <c r="N227" s="2">
        <v>28</v>
      </c>
      <c r="O227" s="2" t="str">
        <f t="shared" si="19"/>
        <v/>
      </c>
      <c r="P227" s="2" t="str">
        <f t="shared" si="20"/>
        <v/>
      </c>
      <c r="Q227" s="2"/>
      <c r="R227" s="2" t="str">
        <f t="shared" si="21"/>
        <v/>
      </c>
      <c r="S227" s="2"/>
      <c r="T227" s="2"/>
      <c r="U227" s="2"/>
      <c r="V227" s="2"/>
      <c r="W227" s="2">
        <v>28</v>
      </c>
      <c r="X227" s="2" t="str">
        <f t="shared" si="22"/>
        <v/>
      </c>
      <c r="Y227" s="2" t="str">
        <f t="shared" si="23"/>
        <v/>
      </c>
      <c r="Z227" s="2"/>
      <c r="AA227" s="2" t="str">
        <f t="shared" si="24"/>
        <v/>
      </c>
      <c r="AB227" s="2"/>
    </row>
    <row r="228" spans="13:28">
      <c r="M228" s="2"/>
      <c r="N228" s="2">
        <v>29</v>
      </c>
      <c r="O228" s="2" t="str">
        <f t="shared" si="19"/>
        <v/>
      </c>
      <c r="P228" s="2" t="str">
        <f t="shared" si="20"/>
        <v/>
      </c>
      <c r="Q228" s="2"/>
      <c r="R228" s="2" t="str">
        <f t="shared" si="21"/>
        <v/>
      </c>
      <c r="S228" s="2"/>
      <c r="T228" s="2"/>
      <c r="U228" s="2"/>
      <c r="V228" s="2"/>
      <c r="W228" s="2">
        <v>29</v>
      </c>
      <c r="X228" s="2" t="str">
        <f t="shared" si="22"/>
        <v/>
      </c>
      <c r="Y228" s="2" t="str">
        <f t="shared" si="23"/>
        <v/>
      </c>
      <c r="Z228" s="2"/>
      <c r="AA228" s="2" t="str">
        <f t="shared" si="24"/>
        <v/>
      </c>
      <c r="AB228" s="2"/>
    </row>
    <row r="229" spans="13:28">
      <c r="M229" s="2"/>
      <c r="N229" s="2">
        <v>30</v>
      </c>
      <c r="O229" s="2" t="str">
        <f t="shared" si="19"/>
        <v/>
      </c>
      <c r="P229" s="2" t="str">
        <f t="shared" si="20"/>
        <v/>
      </c>
      <c r="Q229" s="2"/>
      <c r="R229" s="2" t="str">
        <f t="shared" si="21"/>
        <v/>
      </c>
      <c r="S229" s="2"/>
      <c r="T229" s="2"/>
      <c r="U229" s="2"/>
      <c r="V229" s="2"/>
      <c r="W229" s="2">
        <v>30</v>
      </c>
      <c r="X229" s="2" t="str">
        <f t="shared" si="22"/>
        <v/>
      </c>
      <c r="Y229" s="2" t="str">
        <f t="shared" si="23"/>
        <v/>
      </c>
      <c r="Z229" s="2"/>
      <c r="AA229" s="2" t="str">
        <f t="shared" si="24"/>
        <v/>
      </c>
      <c r="AB229" s="2"/>
    </row>
    <row r="230" spans="13:28">
      <c r="M230" s="2"/>
      <c r="N230" s="2">
        <v>31</v>
      </c>
      <c r="O230" s="2" t="str">
        <f t="shared" si="19"/>
        <v/>
      </c>
      <c r="P230" s="2" t="str">
        <f t="shared" si="20"/>
        <v/>
      </c>
      <c r="Q230" s="2"/>
      <c r="R230" s="2" t="str">
        <f t="shared" si="21"/>
        <v/>
      </c>
      <c r="S230" s="2"/>
      <c r="T230" s="2"/>
      <c r="U230" s="2"/>
      <c r="V230" s="2"/>
      <c r="W230" s="2">
        <v>31</v>
      </c>
      <c r="X230" s="2" t="str">
        <f t="shared" si="22"/>
        <v/>
      </c>
      <c r="Y230" s="2" t="str">
        <f t="shared" si="23"/>
        <v/>
      </c>
      <c r="Z230" s="2"/>
      <c r="AA230" s="2" t="str">
        <f t="shared" si="24"/>
        <v/>
      </c>
      <c r="AB230" s="2"/>
    </row>
    <row r="231" spans="13:28">
      <c r="M231" s="2"/>
      <c r="N231" s="2">
        <v>32</v>
      </c>
      <c r="O231" s="2" t="str">
        <f t="shared" si="19"/>
        <v/>
      </c>
      <c r="P231" s="2" t="str">
        <f t="shared" si="20"/>
        <v/>
      </c>
      <c r="Q231" s="2"/>
      <c r="R231" s="2" t="str">
        <f t="shared" si="21"/>
        <v/>
      </c>
      <c r="S231" s="2"/>
      <c r="T231" s="2"/>
      <c r="U231" s="2"/>
      <c r="V231" s="2"/>
      <c r="W231" s="2">
        <v>32</v>
      </c>
      <c r="X231" s="2" t="str">
        <f t="shared" si="22"/>
        <v/>
      </c>
      <c r="Y231" s="2" t="str">
        <f t="shared" si="23"/>
        <v/>
      </c>
      <c r="Z231" s="2"/>
      <c r="AA231" s="2" t="str">
        <f t="shared" si="24"/>
        <v/>
      </c>
      <c r="AB231" s="2"/>
    </row>
    <row r="232" spans="13:28">
      <c r="M232" s="2"/>
      <c r="N232" s="2">
        <v>33</v>
      </c>
      <c r="O232" s="2" t="str">
        <f t="shared" si="19"/>
        <v/>
      </c>
      <c r="P232" s="2" t="str">
        <f t="shared" si="20"/>
        <v/>
      </c>
      <c r="Q232" s="2"/>
      <c r="R232" s="2" t="str">
        <f t="shared" si="21"/>
        <v/>
      </c>
      <c r="S232" s="2"/>
      <c r="T232" s="2"/>
      <c r="U232" s="2"/>
      <c r="V232" s="2"/>
      <c r="W232" s="2">
        <v>33</v>
      </c>
      <c r="X232" s="2" t="str">
        <f t="shared" si="22"/>
        <v/>
      </c>
      <c r="Y232" s="2" t="str">
        <f t="shared" si="23"/>
        <v/>
      </c>
      <c r="Z232" s="2"/>
      <c r="AA232" s="2" t="str">
        <f t="shared" si="24"/>
        <v/>
      </c>
      <c r="AB232" s="2"/>
    </row>
    <row r="233" spans="13:28">
      <c r="M233" s="2"/>
      <c r="N233" s="2">
        <v>34</v>
      </c>
      <c r="O233" s="2" t="str">
        <f t="shared" si="19"/>
        <v/>
      </c>
      <c r="P233" s="2" t="str">
        <f t="shared" si="20"/>
        <v/>
      </c>
      <c r="Q233" s="2"/>
      <c r="R233" s="2" t="str">
        <f t="shared" si="21"/>
        <v/>
      </c>
      <c r="S233" s="2"/>
      <c r="T233" s="2"/>
      <c r="U233" s="2"/>
      <c r="V233" s="2"/>
      <c r="W233" s="2">
        <v>34</v>
      </c>
      <c r="X233" s="2" t="str">
        <f t="shared" si="22"/>
        <v/>
      </c>
      <c r="Y233" s="2" t="str">
        <f t="shared" si="23"/>
        <v/>
      </c>
      <c r="Z233" s="2"/>
      <c r="AA233" s="2" t="str">
        <f t="shared" si="24"/>
        <v/>
      </c>
      <c r="AB233" s="2"/>
    </row>
    <row r="234" spans="13:28">
      <c r="M234" s="2"/>
      <c r="N234" s="2">
        <v>35</v>
      </c>
      <c r="O234" s="2" t="str">
        <f t="shared" si="19"/>
        <v/>
      </c>
      <c r="P234" s="2" t="str">
        <f t="shared" si="20"/>
        <v/>
      </c>
      <c r="Q234" s="2"/>
      <c r="R234" s="2" t="str">
        <f t="shared" si="21"/>
        <v/>
      </c>
      <c r="S234" s="2"/>
      <c r="T234" s="2"/>
      <c r="U234" s="2"/>
      <c r="V234" s="2"/>
      <c r="W234" s="2">
        <v>35</v>
      </c>
      <c r="X234" s="2" t="str">
        <f t="shared" si="22"/>
        <v/>
      </c>
      <c r="Y234" s="2" t="str">
        <f t="shared" si="23"/>
        <v/>
      </c>
      <c r="Z234" s="2"/>
      <c r="AA234" s="2" t="str">
        <f t="shared" si="24"/>
        <v/>
      </c>
      <c r="AB234" s="2"/>
    </row>
    <row r="235" spans="13:28">
      <c r="M235" s="2"/>
      <c r="N235" s="2">
        <v>36</v>
      </c>
      <c r="O235" s="2" t="str">
        <f t="shared" si="19"/>
        <v/>
      </c>
      <c r="P235" s="2" t="str">
        <f t="shared" si="20"/>
        <v/>
      </c>
      <c r="Q235" s="2"/>
      <c r="R235" s="2" t="str">
        <f t="shared" si="21"/>
        <v/>
      </c>
      <c r="S235" s="2"/>
      <c r="T235" s="2"/>
      <c r="U235" s="2"/>
      <c r="V235" s="2"/>
      <c r="W235" s="2">
        <v>36</v>
      </c>
      <c r="X235" s="2" t="str">
        <f t="shared" si="22"/>
        <v/>
      </c>
      <c r="Y235" s="2" t="str">
        <f t="shared" si="23"/>
        <v/>
      </c>
      <c r="Z235" s="2"/>
      <c r="AA235" s="2" t="str">
        <f t="shared" si="24"/>
        <v/>
      </c>
      <c r="AB235" s="2"/>
    </row>
    <row r="236" spans="13:28">
      <c r="M236" s="2"/>
      <c r="N236" s="2">
        <v>37</v>
      </c>
      <c r="O236" s="2" t="str">
        <f t="shared" si="19"/>
        <v/>
      </c>
      <c r="P236" s="2" t="str">
        <f t="shared" si="20"/>
        <v/>
      </c>
      <c r="Q236" s="2"/>
      <c r="R236" s="2" t="str">
        <f t="shared" si="21"/>
        <v/>
      </c>
      <c r="S236" s="2"/>
      <c r="T236" s="2"/>
      <c r="U236" s="2"/>
      <c r="V236" s="2"/>
      <c r="W236" s="2">
        <v>37</v>
      </c>
      <c r="X236" s="2" t="str">
        <f t="shared" si="22"/>
        <v/>
      </c>
      <c r="Y236" s="2" t="str">
        <f t="shared" si="23"/>
        <v/>
      </c>
      <c r="Z236" s="2"/>
      <c r="AA236" s="2" t="str">
        <f t="shared" si="24"/>
        <v/>
      </c>
      <c r="AB236" s="2"/>
    </row>
    <row r="237" spans="13:28">
      <c r="M237" s="2"/>
      <c r="N237" s="2">
        <v>38</v>
      </c>
      <c r="O237" s="2" t="str">
        <f t="shared" si="19"/>
        <v/>
      </c>
      <c r="P237" s="2" t="str">
        <f t="shared" si="20"/>
        <v/>
      </c>
      <c r="Q237" s="2"/>
      <c r="R237" s="2" t="str">
        <f t="shared" si="21"/>
        <v/>
      </c>
      <c r="S237" s="2"/>
      <c r="T237" s="2"/>
      <c r="U237" s="2"/>
      <c r="V237" s="2"/>
      <c r="W237" s="2">
        <v>38</v>
      </c>
      <c r="X237" s="2" t="str">
        <f t="shared" si="22"/>
        <v/>
      </c>
      <c r="Y237" s="2" t="str">
        <f t="shared" si="23"/>
        <v/>
      </c>
      <c r="Z237" s="2"/>
      <c r="AA237" s="2" t="str">
        <f t="shared" si="24"/>
        <v/>
      </c>
      <c r="AB237" s="2"/>
    </row>
    <row r="238" spans="13:28">
      <c r="M238" s="2"/>
      <c r="N238" s="2">
        <v>39</v>
      </c>
      <c r="O238" s="2" t="str">
        <f t="shared" si="19"/>
        <v/>
      </c>
      <c r="P238" s="2" t="str">
        <f t="shared" si="20"/>
        <v/>
      </c>
      <c r="Q238" s="2"/>
      <c r="R238" s="2" t="str">
        <f t="shared" si="21"/>
        <v/>
      </c>
      <c r="S238" s="2"/>
      <c r="T238" s="2"/>
      <c r="U238" s="2"/>
      <c r="V238" s="2"/>
      <c r="W238" s="2">
        <v>39</v>
      </c>
      <c r="X238" s="2" t="str">
        <f t="shared" si="22"/>
        <v/>
      </c>
      <c r="Y238" s="2" t="str">
        <f t="shared" si="23"/>
        <v/>
      </c>
      <c r="Z238" s="2"/>
      <c r="AA238" s="2" t="str">
        <f t="shared" si="24"/>
        <v/>
      </c>
      <c r="AB238" s="2"/>
    </row>
    <row r="239" spans="13:28">
      <c r="M239" s="2"/>
      <c r="N239" s="2">
        <v>40</v>
      </c>
      <c r="O239" s="2" t="str">
        <f t="shared" si="19"/>
        <v/>
      </c>
      <c r="P239" s="2" t="str">
        <f t="shared" si="20"/>
        <v/>
      </c>
      <c r="Q239" s="2"/>
      <c r="R239" s="2" t="str">
        <f t="shared" si="21"/>
        <v/>
      </c>
      <c r="S239" s="2"/>
      <c r="T239" s="2"/>
      <c r="U239" s="2"/>
      <c r="V239" s="2"/>
      <c r="W239" s="2">
        <v>40</v>
      </c>
      <c r="X239" s="2" t="str">
        <f t="shared" si="22"/>
        <v/>
      </c>
      <c r="Y239" s="2" t="str">
        <f t="shared" si="23"/>
        <v/>
      </c>
      <c r="Z239" s="2"/>
      <c r="AA239" s="2" t="str">
        <f t="shared" si="24"/>
        <v/>
      </c>
      <c r="AB239" s="2"/>
    </row>
    <row r="240" spans="13:28">
      <c r="M240" s="2"/>
      <c r="N240" s="2">
        <v>41</v>
      </c>
      <c r="O240" s="2" t="str">
        <f t="shared" si="19"/>
        <v/>
      </c>
      <c r="P240" s="2" t="str">
        <f t="shared" si="20"/>
        <v/>
      </c>
      <c r="Q240" s="2"/>
      <c r="R240" s="2" t="str">
        <f t="shared" si="21"/>
        <v/>
      </c>
      <c r="S240" s="2"/>
      <c r="T240" s="2"/>
      <c r="U240" s="2"/>
      <c r="V240" s="2"/>
      <c r="W240" s="2">
        <v>41</v>
      </c>
      <c r="X240" s="2" t="str">
        <f t="shared" si="22"/>
        <v/>
      </c>
      <c r="Y240" s="2" t="str">
        <f t="shared" si="23"/>
        <v/>
      </c>
      <c r="Z240" s="2"/>
      <c r="AA240" s="2" t="str">
        <f t="shared" si="24"/>
        <v/>
      </c>
      <c r="AB240" s="2"/>
    </row>
    <row r="241" spans="13:28">
      <c r="M241" s="2"/>
      <c r="N241" s="2">
        <v>42</v>
      </c>
      <c r="O241" s="2" t="str">
        <f t="shared" si="19"/>
        <v/>
      </c>
      <c r="P241" s="2" t="str">
        <f t="shared" si="20"/>
        <v/>
      </c>
      <c r="Q241" s="2"/>
      <c r="R241" s="2" t="str">
        <f t="shared" si="21"/>
        <v/>
      </c>
      <c r="S241" s="2"/>
      <c r="T241" s="2"/>
      <c r="U241" s="2"/>
      <c r="V241" s="2"/>
      <c r="W241" s="2">
        <v>42</v>
      </c>
      <c r="X241" s="2" t="str">
        <f t="shared" si="22"/>
        <v/>
      </c>
      <c r="Y241" s="2" t="str">
        <f t="shared" si="23"/>
        <v/>
      </c>
      <c r="Z241" s="2"/>
      <c r="AA241" s="2" t="str">
        <f t="shared" si="24"/>
        <v/>
      </c>
      <c r="AB241" s="2"/>
    </row>
    <row r="242" spans="13:28">
      <c r="M242" s="2"/>
      <c r="N242" s="2">
        <v>43</v>
      </c>
      <c r="O242" s="2" t="str">
        <f t="shared" si="19"/>
        <v/>
      </c>
      <c r="P242" s="2" t="str">
        <f t="shared" si="20"/>
        <v/>
      </c>
      <c r="Q242" s="2"/>
      <c r="R242" s="2" t="str">
        <f t="shared" si="21"/>
        <v/>
      </c>
      <c r="S242" s="2"/>
      <c r="T242" s="2"/>
      <c r="U242" s="2"/>
      <c r="V242" s="2"/>
      <c r="W242" s="2">
        <v>43</v>
      </c>
      <c r="X242" s="2" t="str">
        <f t="shared" si="22"/>
        <v/>
      </c>
      <c r="Y242" s="2" t="str">
        <f t="shared" si="23"/>
        <v/>
      </c>
      <c r="Z242" s="2"/>
      <c r="AA242" s="2" t="str">
        <f t="shared" si="24"/>
        <v/>
      </c>
      <c r="AB242" s="2"/>
    </row>
    <row r="243" spans="13:28">
      <c r="M243" s="2"/>
      <c r="N243" s="2">
        <v>44</v>
      </c>
      <c r="O243" s="2" t="str">
        <f t="shared" si="19"/>
        <v/>
      </c>
      <c r="P243" s="2" t="str">
        <f t="shared" si="20"/>
        <v/>
      </c>
      <c r="Q243" s="2"/>
      <c r="R243" s="2" t="str">
        <f t="shared" si="21"/>
        <v/>
      </c>
      <c r="S243" s="2"/>
      <c r="T243" s="2"/>
      <c r="U243" s="2"/>
      <c r="V243" s="2"/>
      <c r="W243" s="2">
        <v>44</v>
      </c>
      <c r="X243" s="2" t="str">
        <f t="shared" si="22"/>
        <v/>
      </c>
      <c r="Y243" s="2" t="str">
        <f t="shared" si="23"/>
        <v/>
      </c>
      <c r="Z243" s="2"/>
      <c r="AA243" s="2" t="str">
        <f t="shared" si="24"/>
        <v/>
      </c>
      <c r="AB243" s="2"/>
    </row>
    <row r="244" spans="13:28">
      <c r="M244" s="2"/>
      <c r="N244" s="2">
        <v>45</v>
      </c>
      <c r="O244" s="2" t="str">
        <f t="shared" si="19"/>
        <v/>
      </c>
      <c r="P244" s="2"/>
      <c r="Q244" s="2"/>
      <c r="R244" s="2" t="str">
        <f t="shared" si="21"/>
        <v/>
      </c>
      <c r="S244" s="2"/>
      <c r="T244" s="2"/>
      <c r="U244" s="2"/>
      <c r="V244" s="2"/>
      <c r="W244" s="2">
        <v>45</v>
      </c>
      <c r="X244" s="2" t="str">
        <f t="shared" si="22"/>
        <v/>
      </c>
      <c r="Y244" s="2"/>
      <c r="Z244" s="2"/>
      <c r="AA244" s="2" t="str">
        <f t="shared" si="24"/>
        <v/>
      </c>
      <c r="AB244" s="2"/>
    </row>
    <row r="245" spans="13:28">
      <c r="M245" s="2"/>
      <c r="N245" s="2"/>
      <c r="O245" s="2"/>
      <c r="P245" s="2"/>
      <c r="Q245" s="2"/>
      <c r="R245" s="2"/>
      <c r="S245" s="2"/>
      <c r="T245" s="2"/>
      <c r="U245" s="2"/>
      <c r="V245" s="2"/>
      <c r="W245" s="2"/>
      <c r="X245" s="2"/>
      <c r="Y245" s="2"/>
      <c r="Z245" s="2"/>
      <c r="AA245" s="2"/>
      <c r="AB245" s="2"/>
    </row>
    <row r="246" spans="13:28">
      <c r="M246" s="2"/>
      <c r="N246" s="2"/>
      <c r="O246" s="2"/>
      <c r="P246" s="2"/>
      <c r="Q246" s="2"/>
      <c r="R246" s="2" t="str">
        <f>"("&amp;CONCATENATE(R200,R201,R202,R203,R204,R205,R206,R207,R208,R209,R210,R211,R212,R213,R214,R215,R216,R217,R218,R219)&amp;")"</f>
        <v>([1 ]0)</v>
      </c>
      <c r="S246" s="2"/>
      <c r="T246" s="2"/>
      <c r="U246" s="2"/>
      <c r="V246" s="2"/>
      <c r="W246" s="2"/>
      <c r="X246" s="2"/>
      <c r="Y246" s="2"/>
      <c r="Z246" s="2"/>
      <c r="AA246" s="2"/>
      <c r="AB246" s="2"/>
    </row>
    <row r="247" spans="13:28">
      <c r="M247" s="2"/>
      <c r="N247" s="2"/>
      <c r="O247" s="2"/>
      <c r="P247" s="2"/>
      <c r="Q247" s="2"/>
      <c r="R247" s="2" t="str">
        <f>"("&amp;CONCATENATE(AA200,AA201,AA202,AA203,AA204,AA205,AA206,AA207,AA208,AA209,AA210,AA211,AA212,AA213,AA214,AA215,AA216,AA217,AA218,AA219)&amp;")"</f>
        <v>([1 ]0)</v>
      </c>
      <c r="S247" s="2"/>
      <c r="T247" s="2"/>
      <c r="U247" s="2"/>
      <c r="V247" s="2"/>
      <c r="W247" s="2"/>
      <c r="X247" s="2"/>
      <c r="Y247" s="2"/>
      <c r="Z247" s="2"/>
      <c r="AA247" s="2"/>
      <c r="AB247" s="2"/>
    </row>
  </sheetData>
  <sheetProtection algorithmName="SHA-512" hashValue="4SWk+X17jaSEVTWisFpZQnHwHjc3AkFx/SiyDZ9PTLCHxOt/Ye9zGlfXgz4Uy/zkvZ/3WRO2wRR88lEmzQpEcw==" saltValue="kmyWTmM3+1JfqpOnCNn9MA=="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21F12-01F9-4C2F-A6D0-BC1931B0FA56}">
  <dimension ref="B2:M185"/>
  <sheetViews>
    <sheetView workbookViewId="0">
      <selection activeCell="P20" sqref="P20"/>
    </sheetView>
  </sheetViews>
  <sheetFormatPr baseColWidth="10" defaultColWidth="8.83203125" defaultRowHeight="18"/>
  <sheetData>
    <row r="2" spans="2:13" ht="24">
      <c r="B2" s="17" t="s">
        <v>137</v>
      </c>
    </row>
    <row r="3" spans="2:13">
      <c r="B3" s="16" t="s">
        <v>140</v>
      </c>
    </row>
    <row r="6" spans="2:13">
      <c r="M6" s="16" t="s">
        <v>155</v>
      </c>
    </row>
    <row r="7" spans="2:13">
      <c r="M7" s="16" t="s">
        <v>156</v>
      </c>
    </row>
    <row r="29" spans="13:13">
      <c r="M29" s="16" t="s">
        <v>119</v>
      </c>
    </row>
    <row r="30" spans="13:13">
      <c r="M30" s="16" t="s">
        <v>142</v>
      </c>
    </row>
    <row r="37" spans="13:13">
      <c r="M37" s="16" t="s">
        <v>120</v>
      </c>
    </row>
    <row r="38" spans="13:13">
      <c r="M38" s="16" t="s">
        <v>143</v>
      </c>
    </row>
    <row r="43" spans="13:13">
      <c r="M43" s="16" t="s">
        <v>121</v>
      </c>
    </row>
    <row r="44" spans="13:13">
      <c r="M44" s="16" t="s">
        <v>145</v>
      </c>
    </row>
    <row r="53" spans="13:13">
      <c r="M53" s="16" t="s">
        <v>122</v>
      </c>
    </row>
    <row r="54" spans="13:13">
      <c r="M54" s="16" t="s">
        <v>144</v>
      </c>
    </row>
    <row r="56" spans="13:13">
      <c r="M56" s="14" t="s">
        <v>123</v>
      </c>
    </row>
    <row r="57" spans="13:13">
      <c r="M57" s="14" t="s">
        <v>146</v>
      </c>
    </row>
    <row r="60" spans="13:13">
      <c r="M60" s="14" t="s">
        <v>124</v>
      </c>
    </row>
    <row r="61" spans="13:13">
      <c r="M61" s="14" t="s">
        <v>147</v>
      </c>
    </row>
    <row r="77" spans="13:13">
      <c r="M77" s="14" t="s">
        <v>125</v>
      </c>
    </row>
    <row r="78" spans="13:13">
      <c r="M78" s="16" t="s">
        <v>148</v>
      </c>
    </row>
    <row r="85" spans="13:13">
      <c r="M85" s="14" t="s">
        <v>126</v>
      </c>
    </row>
    <row r="97" spans="13:13">
      <c r="M97" s="16" t="s">
        <v>127</v>
      </c>
    </row>
    <row r="98" spans="13:13">
      <c r="M98" s="16" t="s">
        <v>149</v>
      </c>
    </row>
    <row r="115" spans="13:13">
      <c r="M115" s="16" t="s">
        <v>128</v>
      </c>
    </row>
    <row r="116" spans="13:13">
      <c r="M116" s="16" t="s">
        <v>151</v>
      </c>
    </row>
    <row r="118" spans="13:13">
      <c r="M118" s="14" t="s">
        <v>129</v>
      </c>
    </row>
    <row r="119" spans="13:13">
      <c r="M119" s="14" t="s">
        <v>150</v>
      </c>
    </row>
    <row r="121" spans="13:13">
      <c r="M121" s="14" t="s">
        <v>130</v>
      </c>
    </row>
    <row r="122" spans="13:13">
      <c r="M122" s="14" t="s">
        <v>152</v>
      </c>
    </row>
    <row r="124" spans="13:13">
      <c r="M124" s="14" t="s">
        <v>131</v>
      </c>
    </row>
    <row r="125" spans="13:13">
      <c r="M125" s="14" t="s">
        <v>146</v>
      </c>
    </row>
    <row r="128" spans="13:13">
      <c r="M128" s="14" t="s">
        <v>132</v>
      </c>
    </row>
    <row r="129" spans="13:13">
      <c r="M129" s="14" t="s">
        <v>147</v>
      </c>
    </row>
    <row r="132" spans="13:13">
      <c r="M132" s="14" t="s">
        <v>133</v>
      </c>
    </row>
    <row r="133" spans="13:13">
      <c r="M133" s="14" t="s">
        <v>149</v>
      </c>
    </row>
    <row r="144" spans="13:13">
      <c r="M144" s="14" t="s">
        <v>134</v>
      </c>
    </row>
    <row r="145" spans="13:13">
      <c r="M145" s="14" t="s">
        <v>153</v>
      </c>
    </row>
    <row r="150" spans="13:13">
      <c r="M150" s="14" t="s">
        <v>135</v>
      </c>
    </row>
    <row r="151" spans="13:13">
      <c r="M151" s="16" t="s">
        <v>149</v>
      </c>
    </row>
    <row r="155" spans="13:13">
      <c r="M155" s="16" t="s">
        <v>136</v>
      </c>
    </row>
    <row r="156" spans="13:13">
      <c r="M156" s="16" t="s">
        <v>154</v>
      </c>
    </row>
    <row r="185" spans="3:3">
      <c r="C185" s="16" t="s">
        <v>118</v>
      </c>
    </row>
  </sheetData>
  <sheetProtection algorithmName="SHA-512" hashValue="dscVBe9rZxO3cetesvVTi4wseMa+ZHB6aQGZ07j+JcfUXE834wfOY8vV0xs/o73RzXKThI63r0nRocIRdLFARA==" saltValue="lvNXEgt9vykTnoJkO24/Rw==" spinCount="100000" sheet="1" objects="1" scenarios="1"/>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FB2D-4D4E-4C9A-984B-B9F52CFF3D97}">
  <dimension ref="B2:F20"/>
  <sheetViews>
    <sheetView workbookViewId="0">
      <selection activeCell="R31" sqref="R31"/>
    </sheetView>
  </sheetViews>
  <sheetFormatPr baseColWidth="10" defaultColWidth="8.83203125" defaultRowHeight="18"/>
  <cols>
    <col min="2" max="2" width="15.1640625" customWidth="1"/>
    <col min="4" max="4" width="17.83203125" customWidth="1"/>
    <col min="5" max="5" width="18.6640625" customWidth="1"/>
  </cols>
  <sheetData>
    <row r="2" spans="2:6">
      <c r="B2" s="3" t="str">
        <f>IF(入力フォーム!C18="","",入力フォーム!C18)</f>
        <v>氏名（日本語/英語）</v>
      </c>
      <c r="E2" s="18" t="s">
        <v>25</v>
      </c>
    </row>
    <row r="3" spans="2:6">
      <c r="B3" t="str">
        <f>IF(入力フォーム!C19="","",入力フォーム!C19)</f>
        <v/>
      </c>
      <c r="C3" t="str">
        <f>IF(B3="","",入力フォーム!B19)</f>
        <v/>
      </c>
      <c r="D3" t="str" cm="1">
        <f t="array" aca="1" ref="D3" ca="1">IF(B3="","",CELL("filename"))</f>
        <v/>
      </c>
      <c r="E3" t="str">
        <f>IF(入力フォーム!D19="","",入力フォーム!D19)</f>
        <v/>
      </c>
      <c r="F3" t="str">
        <f>IF(E3="","",入力フォーム!B19)</f>
        <v/>
      </c>
    </row>
    <row r="4" spans="2:6">
      <c r="B4" t="str">
        <f>IF(入力フォーム!C20="","",入力フォーム!C20)</f>
        <v/>
      </c>
      <c r="C4" t="str">
        <f>IF(B4="","",入力フォーム!B20)</f>
        <v/>
      </c>
      <c r="D4" t="str" cm="1">
        <f t="array" aca="1" ref="D4" ca="1">IF(B4="","",CELL("filename"))</f>
        <v/>
      </c>
      <c r="E4" t="str">
        <f>IF(入力フォーム!D20="","",入力フォーム!D20)</f>
        <v/>
      </c>
      <c r="F4" t="str">
        <f>IF(E4="","",入力フォーム!B20)</f>
        <v/>
      </c>
    </row>
    <row r="5" spans="2:6">
      <c r="B5" t="str">
        <f>IF(入力フォーム!C21="","",入力フォーム!C21)</f>
        <v/>
      </c>
      <c r="C5" t="str">
        <f>IF(B5="","",入力フォーム!B21)</f>
        <v/>
      </c>
      <c r="D5" t="str" cm="1">
        <f t="array" aca="1" ref="D5" ca="1">IF(B5="","",CELL("filename"))</f>
        <v/>
      </c>
      <c r="E5" t="str">
        <f>IF(入力フォーム!D21="","",入力フォーム!D21)</f>
        <v/>
      </c>
      <c r="F5" t="str">
        <f>IF(E5="","",入力フォーム!B21)</f>
        <v/>
      </c>
    </row>
    <row r="6" spans="2:6">
      <c r="B6" t="str">
        <f>IF(入力フォーム!C22="","",入力フォーム!C22)</f>
        <v/>
      </c>
      <c r="C6" t="str">
        <f>IF(B6="","",入力フォーム!B22)</f>
        <v/>
      </c>
      <c r="D6" t="str" cm="1">
        <f t="array" aca="1" ref="D6" ca="1">IF(B6="","",CELL("filename"))</f>
        <v/>
      </c>
      <c r="E6" t="str">
        <f>IF(入力フォーム!D22="","",入力フォーム!D22)</f>
        <v/>
      </c>
      <c r="F6" t="str">
        <f>IF(E6="","",入力フォーム!B22)</f>
        <v/>
      </c>
    </row>
    <row r="7" spans="2:6">
      <c r="B7" t="str">
        <f>IF(入力フォーム!C23="","",入力フォーム!C23)</f>
        <v/>
      </c>
      <c r="C7" t="str">
        <f>IF(B7="","",入力フォーム!B23)</f>
        <v/>
      </c>
      <c r="D7" t="str" cm="1">
        <f t="array" aca="1" ref="D7" ca="1">IF(B7="","",CELL("filename"))</f>
        <v/>
      </c>
      <c r="E7" t="str">
        <f>IF(入力フォーム!D23="","",入力フォーム!D23)</f>
        <v/>
      </c>
      <c r="F7" t="str">
        <f>IF(E7="","",入力フォーム!B23)</f>
        <v/>
      </c>
    </row>
    <row r="8" spans="2:6">
      <c r="B8" t="str">
        <f>IF(入力フォーム!C24="","",入力フォーム!C24)</f>
        <v/>
      </c>
      <c r="C8" t="str">
        <f>IF(B8="","",入力フォーム!B24)</f>
        <v/>
      </c>
      <c r="D8" t="str" cm="1">
        <f t="array" aca="1" ref="D8" ca="1">IF(B8="","",CELL("filename"))</f>
        <v/>
      </c>
      <c r="E8" t="str">
        <f>IF(入力フォーム!D24="","",入力フォーム!D24)</f>
        <v/>
      </c>
      <c r="F8" t="str">
        <f>IF(E8="","",入力フォーム!B24)</f>
        <v/>
      </c>
    </row>
    <row r="9" spans="2:6">
      <c r="B9" t="str">
        <f>IF(入力フォーム!C25="","",入力フォーム!C25)</f>
        <v/>
      </c>
      <c r="C9" t="str">
        <f>IF(B9="","",入力フォーム!B25)</f>
        <v/>
      </c>
      <c r="D9" t="str" cm="1">
        <f t="array" aca="1" ref="D9" ca="1">IF(B9="","",CELL("filename"))</f>
        <v/>
      </c>
      <c r="E9" t="str">
        <f>IF(入力フォーム!D25="","",入力フォーム!D25)</f>
        <v/>
      </c>
      <c r="F9" t="str">
        <f>IF(E9="","",入力フォーム!B25)</f>
        <v/>
      </c>
    </row>
    <row r="10" spans="2:6">
      <c r="B10" t="str">
        <f>IF(入力フォーム!C26="","",入力フォーム!C26)</f>
        <v/>
      </c>
      <c r="C10" t="str">
        <f>IF(B10="","",入力フォーム!B26)</f>
        <v/>
      </c>
      <c r="D10" t="str" cm="1">
        <f t="array" aca="1" ref="D10" ca="1">IF(B10="","",CELL("filename"))</f>
        <v/>
      </c>
      <c r="E10" t="str">
        <f>IF(入力フォーム!D26="","",入力フォーム!D26)</f>
        <v/>
      </c>
      <c r="F10" t="str">
        <f>IF(E10="","",入力フォーム!B26)</f>
        <v/>
      </c>
    </row>
    <row r="11" spans="2:6">
      <c r="B11" t="str">
        <f>IF(入力フォーム!C27="","",入力フォーム!C27)</f>
        <v/>
      </c>
      <c r="C11" t="str">
        <f>IF(B11="","",入力フォーム!B27)</f>
        <v/>
      </c>
      <c r="D11" t="str" cm="1">
        <f t="array" aca="1" ref="D11" ca="1">IF(B11="","",CELL("filename"))</f>
        <v/>
      </c>
      <c r="E11" t="str">
        <f>IF(入力フォーム!D27="","",入力フォーム!D27)</f>
        <v/>
      </c>
      <c r="F11" t="str">
        <f>IF(E11="","",入力フォーム!B27)</f>
        <v/>
      </c>
    </row>
    <row r="12" spans="2:6">
      <c r="B12" t="str">
        <f>IF(入力フォーム!C28="","",入力フォーム!C28)</f>
        <v/>
      </c>
      <c r="C12" t="str">
        <f>IF(B12="","",入力フォーム!B28)</f>
        <v/>
      </c>
      <c r="D12" t="str" cm="1">
        <f t="array" aca="1" ref="D12" ca="1">IF(B12="","",CELL("filename"))</f>
        <v/>
      </c>
      <c r="E12" t="str">
        <f>IF(入力フォーム!D28="","",入力フォーム!D28)</f>
        <v/>
      </c>
      <c r="F12" t="str">
        <f>IF(E12="","",入力フォーム!B28)</f>
        <v/>
      </c>
    </row>
    <row r="13" spans="2:6">
      <c r="B13" t="str">
        <f>IF(入力フォーム!C29="","",入力フォーム!C29)</f>
        <v/>
      </c>
      <c r="C13" t="str">
        <f>IF(B13="","",入力フォーム!B29)</f>
        <v/>
      </c>
      <c r="D13" t="str" cm="1">
        <f t="array" aca="1" ref="D13" ca="1">IF(B13="","",CELL("filename"))</f>
        <v/>
      </c>
      <c r="E13" t="str">
        <f>IF(入力フォーム!D29="","",入力フォーム!D29)</f>
        <v/>
      </c>
      <c r="F13" t="str">
        <f>IF(E13="","",入力フォーム!B29)</f>
        <v/>
      </c>
    </row>
    <row r="14" spans="2:6">
      <c r="B14" t="str">
        <f>IF(入力フォーム!C30="","",入力フォーム!C30)</f>
        <v/>
      </c>
      <c r="C14" t="str">
        <f>IF(B14="","",入力フォーム!B30)</f>
        <v/>
      </c>
      <c r="D14" t="str" cm="1">
        <f t="array" aca="1" ref="D14" ca="1">IF(B14="","",CELL("filename"))</f>
        <v/>
      </c>
      <c r="E14" t="str">
        <f>IF(入力フォーム!D30="","",入力フォーム!D30)</f>
        <v/>
      </c>
      <c r="F14" t="str">
        <f>IF(E14="","",入力フォーム!B30)</f>
        <v/>
      </c>
    </row>
    <row r="15" spans="2:6">
      <c r="B15" t="str">
        <f>IF(入力フォーム!C31="","",入力フォーム!C31)</f>
        <v/>
      </c>
      <c r="C15" t="str">
        <f>IF(B15="","",入力フォーム!B31)</f>
        <v/>
      </c>
      <c r="D15" t="str" cm="1">
        <f t="array" aca="1" ref="D15" ca="1">IF(B15="","",CELL("filename"))</f>
        <v/>
      </c>
      <c r="E15" t="str">
        <f>IF(入力フォーム!D31="","",入力フォーム!D31)</f>
        <v/>
      </c>
      <c r="F15" t="str">
        <f>IF(E15="","",入力フォーム!B31)</f>
        <v/>
      </c>
    </row>
    <row r="16" spans="2:6">
      <c r="B16" t="str">
        <f>IF(入力フォーム!C32="","",入力フォーム!C32)</f>
        <v/>
      </c>
      <c r="C16" t="str">
        <f>IF(B16="","",入力フォーム!B32)</f>
        <v/>
      </c>
      <c r="D16" t="str" cm="1">
        <f t="array" aca="1" ref="D16" ca="1">IF(B16="","",CELL("filename"))</f>
        <v/>
      </c>
      <c r="E16" t="str">
        <f>IF(入力フォーム!D32="","",入力フォーム!D32)</f>
        <v/>
      </c>
      <c r="F16" t="str">
        <f>IF(E16="","",入力フォーム!B32)</f>
        <v/>
      </c>
    </row>
    <row r="17" spans="2:6">
      <c r="B17" t="str">
        <f>IF(入力フォーム!C33="","",入力フォーム!C33)</f>
        <v/>
      </c>
      <c r="C17" t="str">
        <f>IF(B17="","",入力フォーム!B33)</f>
        <v/>
      </c>
      <c r="D17" t="str" cm="1">
        <f t="array" aca="1" ref="D17" ca="1">IF(B17="","",CELL("filename"))</f>
        <v/>
      </c>
      <c r="E17" t="str">
        <f>IF(入力フォーム!D33="","",入力フォーム!D33)</f>
        <v/>
      </c>
      <c r="F17" t="str">
        <f>IF(E17="","",入力フォーム!B33)</f>
        <v/>
      </c>
    </row>
    <row r="18" spans="2:6">
      <c r="B18" t="str">
        <f>IF(入力フォーム!C34="","",入力フォーム!C34)</f>
        <v/>
      </c>
      <c r="C18" t="str">
        <f>IF(B18="","",入力フォーム!B34)</f>
        <v/>
      </c>
      <c r="D18" t="str" cm="1">
        <f t="array" aca="1" ref="D18" ca="1">IF(B18="","",CELL("filename"))</f>
        <v/>
      </c>
    </row>
    <row r="19" spans="2:6">
      <c r="B19" t="str">
        <f>IF(入力フォーム!C35="","",入力フォーム!C35)</f>
        <v/>
      </c>
      <c r="C19" t="str">
        <f>IF(B19="","",入力フォーム!B35)</f>
        <v/>
      </c>
      <c r="D19" t="str" cm="1">
        <f t="array" aca="1" ref="D19" ca="1">IF(B19="","",CELL("filename"))</f>
        <v/>
      </c>
    </row>
    <row r="20" spans="2:6">
      <c r="B20" t="str">
        <f>IF(入力フォーム!C36="","",入力フォーム!C36)</f>
        <v/>
      </c>
      <c r="C20" t="str">
        <f>IF(B20="","",入力フォーム!B36)</f>
        <v/>
      </c>
      <c r="D20" t="str" cm="1">
        <f t="array" aca="1" ref="D20" ca="1">IF(B20="","",CELL("filename"))</f>
        <v/>
      </c>
    </row>
  </sheetData>
  <sheetProtection algorithmName="SHA-512" hashValue="0XWPs6JTfDvaM/w/+KouSmwHAfZBxTNaFNKldnVqHXXNqct7qRs6OrY3L+B9FXTUUsFvKkF/EFhigiiZTdag3A==" saltValue="CdbhFbPn1mY62EJl1362n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記入例</vt:lpstr>
      <vt:lpstr>入力フォーム</vt:lpstr>
      <vt:lpstr>要旨の編集マニュアル</vt:lpstr>
      <vt:lpstr>索引用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Sunahara</dc:creator>
  <cp:lastModifiedBy>Microsoft Office User</cp:lastModifiedBy>
  <dcterms:created xsi:type="dcterms:W3CDTF">2025-01-08T12:00:46Z</dcterms:created>
  <dcterms:modified xsi:type="dcterms:W3CDTF">2025-01-09T07:03:35Z</dcterms:modified>
</cp:coreProperties>
</file>